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10" windowWidth="9600" windowHeight="7130"/>
  </bookViews>
  <sheets>
    <sheet name="App.2-JA_OM&amp;A_Summary_Analy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'App.2-JA_OM&amp;A_Summary_Analys'!$A$40:$L$54</definedName>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'App.2-JA_OM&amp;A_Summary_Analys'!$A$1:$P$54</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iterate="1"/>
</workbook>
</file>

<file path=xl/calcChain.xml><?xml version="1.0" encoding="utf-8"?>
<calcChain xmlns="http://schemas.openxmlformats.org/spreadsheetml/2006/main">
  <c r="K27" i="1" l="1"/>
  <c r="M27" i="1"/>
  <c r="L36" i="1" l="1"/>
  <c r="J36" i="1"/>
  <c r="J27" i="1"/>
  <c r="L27" i="1"/>
  <c r="J18" i="1"/>
  <c r="J23" i="1"/>
  <c r="J30" i="1"/>
  <c r="M36" i="1" l="1"/>
  <c r="K36" i="1"/>
  <c r="I36" i="1"/>
  <c r="H36" i="1"/>
  <c r="M30" i="1"/>
  <c r="L30" i="1"/>
  <c r="K30" i="1"/>
  <c r="I30" i="1"/>
  <c r="H30" i="1"/>
  <c r="K37" i="1" l="1"/>
  <c r="J37" i="1"/>
  <c r="I37" i="1"/>
  <c r="M37" i="1"/>
  <c r="I27" i="1"/>
  <c r="H23" i="1"/>
  <c r="L23" i="1"/>
  <c r="L18" i="1"/>
  <c r="K23" i="1"/>
  <c r="K18" i="1"/>
  <c r="I23" i="1"/>
  <c r="J24" i="1" s="1"/>
  <c r="I18" i="1"/>
  <c r="M23" i="1"/>
  <c r="M18" i="1"/>
  <c r="K45" i="1"/>
  <c r="K44" i="1"/>
  <c r="K43" i="1"/>
  <c r="K42" i="1"/>
  <c r="K41" i="1"/>
  <c r="K24" i="1" l="1"/>
  <c r="L24" i="1"/>
  <c r="M24" i="1"/>
  <c r="K46" i="1"/>
  <c r="G35" i="1"/>
  <c r="G34" i="1"/>
  <c r="G33" i="1"/>
  <c r="G32" i="1"/>
  <c r="G31" i="1"/>
  <c r="G23" i="1"/>
  <c r="G17" i="1"/>
  <c r="G26" i="1" l="1"/>
  <c r="H27" i="1" s="1"/>
  <c r="K48" i="1"/>
  <c r="G36" i="1"/>
  <c r="H37" i="1" s="1"/>
  <c r="I45" i="1" l="1"/>
  <c r="L45" i="1" l="1"/>
  <c r="G45" i="1"/>
  <c r="J45" i="1" s="1"/>
  <c r="G44" i="1"/>
  <c r="G43" i="1"/>
  <c r="G42" i="1"/>
  <c r="G41" i="1"/>
  <c r="E35" i="1"/>
  <c r="E34" i="1"/>
  <c r="E33" i="1"/>
  <c r="E32" i="1"/>
  <c r="E31" i="1"/>
  <c r="E23" i="1"/>
  <c r="E17" i="1"/>
  <c r="G46" i="1" l="1"/>
  <c r="G48" i="1" s="1"/>
  <c r="E26" i="1"/>
  <c r="E36" i="1"/>
  <c r="B48" i="1"/>
  <c r="E45" i="1"/>
  <c r="H45" i="1" s="1"/>
  <c r="B45" i="1"/>
  <c r="I44" i="1"/>
  <c r="E44" i="1"/>
  <c r="H44" i="1" s="1"/>
  <c r="C44" i="1"/>
  <c r="B44" i="1"/>
  <c r="I43" i="1"/>
  <c r="E43" i="1"/>
  <c r="C43" i="1"/>
  <c r="B43" i="1"/>
  <c r="I42" i="1"/>
  <c r="E42" i="1"/>
  <c r="H42" i="1" s="1"/>
  <c r="C42" i="1"/>
  <c r="B42" i="1"/>
  <c r="I41" i="1"/>
  <c r="E41" i="1"/>
  <c r="H41" i="1" s="1"/>
  <c r="C41" i="1"/>
  <c r="B41" i="1"/>
  <c r="J40" i="1"/>
  <c r="F40" i="1"/>
  <c r="D40" i="1"/>
  <c r="F35" i="1"/>
  <c r="D35" i="1"/>
  <c r="B35" i="1"/>
  <c r="F34" i="1"/>
  <c r="D34" i="1"/>
  <c r="C34" i="1"/>
  <c r="B34" i="1"/>
  <c r="F33" i="1"/>
  <c r="D33" i="1"/>
  <c r="C33" i="1"/>
  <c r="B33" i="1"/>
  <c r="F32" i="1"/>
  <c r="D32" i="1"/>
  <c r="C32" i="1"/>
  <c r="B32" i="1"/>
  <c r="F31" i="1"/>
  <c r="D31" i="1"/>
  <c r="C31" i="1"/>
  <c r="B31" i="1"/>
  <c r="I24" i="1"/>
  <c r="F23" i="1"/>
  <c r="D23" i="1"/>
  <c r="E24" i="1" s="1"/>
  <c r="B23" i="1"/>
  <c r="C22" i="1"/>
  <c r="C45" i="1" s="1"/>
  <c r="F17" i="1"/>
  <c r="G18" i="1" s="1"/>
  <c r="D17" i="1"/>
  <c r="C17" i="1"/>
  <c r="B17" i="1"/>
  <c r="F13" i="1"/>
  <c r="D13" i="1"/>
  <c r="E40" i="1" s="1"/>
  <c r="C13" i="1"/>
  <c r="C30" i="1" s="1"/>
  <c r="B13" i="1"/>
  <c r="B40" i="1" s="1"/>
  <c r="C46" i="1" l="1"/>
  <c r="D46" i="1" s="1"/>
  <c r="D48" i="1" s="1"/>
  <c r="J41" i="1"/>
  <c r="L41" i="1"/>
  <c r="J42" i="1"/>
  <c r="L42" i="1"/>
  <c r="L44" i="1"/>
  <c r="J44" i="1"/>
  <c r="J43" i="1"/>
  <c r="L43" i="1"/>
  <c r="F24" i="1"/>
  <c r="G24" i="1"/>
  <c r="F43" i="1"/>
  <c r="D18" i="1"/>
  <c r="C23" i="1"/>
  <c r="D24" i="1" s="1"/>
  <c r="C35" i="1"/>
  <c r="C36" i="1" s="1"/>
  <c r="H43" i="1"/>
  <c r="H46" i="1" s="1"/>
  <c r="H48" i="1" s="1"/>
  <c r="F26" i="1"/>
  <c r="F18" i="1"/>
  <c r="F36" i="1"/>
  <c r="E18" i="1"/>
  <c r="I40" i="1"/>
  <c r="D26" i="1"/>
  <c r="E27" i="1" s="1"/>
  <c r="D30" i="1"/>
  <c r="D36" i="1"/>
  <c r="F42" i="1"/>
  <c r="F44" i="1"/>
  <c r="B30" i="1"/>
  <c r="C40" i="1"/>
  <c r="I46" i="1"/>
  <c r="I48" i="1" s="1"/>
  <c r="F45" i="1"/>
  <c r="E46" i="1"/>
  <c r="E48" i="1" s="1"/>
  <c r="G49" i="1" s="1"/>
  <c r="G50" i="1" s="1"/>
  <c r="F41" i="1"/>
  <c r="F30" i="1"/>
  <c r="C48" i="1" l="1"/>
  <c r="K53" i="1" s="1"/>
  <c r="L46" i="1"/>
  <c r="L48" i="1" s="1"/>
  <c r="I49" i="1"/>
  <c r="I50" i="1" s="1"/>
  <c r="K49" i="1"/>
  <c r="K50" i="1" s="1"/>
  <c r="J46" i="1"/>
  <c r="J48" i="1" s="1"/>
  <c r="F37" i="1"/>
  <c r="G37" i="1"/>
  <c r="F27" i="1"/>
  <c r="G27" i="1"/>
  <c r="C26" i="1"/>
  <c r="D27" i="1" s="1"/>
  <c r="D37" i="1"/>
  <c r="E37" i="1"/>
  <c r="F46" i="1"/>
  <c r="F48" i="1" s="1"/>
  <c r="E49" i="1" l="1"/>
  <c r="E50" i="1" s="1"/>
  <c r="K52" i="1" s="1"/>
  <c r="I54" i="1"/>
  <c r="G51" i="1"/>
  <c r="L37" i="1" l="1"/>
</calcChain>
</file>

<file path=xl/sharedStrings.xml><?xml version="1.0" encoding="utf-8"?>
<sst xmlns="http://schemas.openxmlformats.org/spreadsheetml/2006/main" count="76" uniqueCount="51">
  <si>
    <t>File Number:</t>
  </si>
  <si>
    <t>Exhibit:</t>
  </si>
  <si>
    <t>Tab:</t>
  </si>
  <si>
    <t>Schedule:</t>
  </si>
  <si>
    <t>Page:</t>
  </si>
  <si>
    <t>`</t>
  </si>
  <si>
    <t>Date:</t>
  </si>
  <si>
    <t>Appendix 2-JA</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</si>
  <si>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</si>
  <si>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</si>
  <si>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</si>
  <si>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</si>
  <si>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</si>
  <si>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</si>
  <si>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</si>
  <si>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</si>
  <si>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</si>
  <si>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</si>
  <si>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Total</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</si>
  <si>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</si>
  <si>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</si>
  <si>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</si>
  <si>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</si>
  <si>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</si>
  <si>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</si>
  <si>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</si>
  <si>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</si>
  <si>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</si>
  <si>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</si>
  <si>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</si>
  <si>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</si>
  <si>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</si>
  <si>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</si>
  <si>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</si>
  <si>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</si>
  <si>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2014 Actual</t>
  </si>
  <si>
    <t>2014 Actuals</t>
  </si>
  <si>
    <t>Variance 2014 Actuals vs. 2013 Actuals</t>
  </si>
  <si>
    <r>
      <t xml:space="preserve">Compound Growth Rate                                                            (2014 </t>
    </r>
    <r>
      <rPr>
        <b/>
        <strike/>
        <sz val="9"/>
        <color theme="1"/>
        <rFont val="Arial"/>
        <family val="2"/>
      </rPr>
      <t>Q2 Forecast</t>
    </r>
    <r>
      <rPr>
        <b/>
        <sz val="9"/>
        <color theme="1"/>
        <rFont val="Arial"/>
        <family val="2"/>
      </rPr>
      <t xml:space="preserve"> </t>
    </r>
    <r>
      <rPr>
        <b/>
        <sz val="9"/>
        <color rgb="FFFF0000"/>
        <rFont val="Arial"/>
        <family val="2"/>
      </rPr>
      <t xml:space="preserve">Actuals </t>
    </r>
    <r>
      <rPr>
        <b/>
        <sz val="9"/>
        <color theme="1"/>
        <rFont val="Arial"/>
        <family val="2"/>
      </rPr>
      <t>vs. 2012 Actuals)</t>
    </r>
  </si>
  <si>
    <t>2016 Test Year (As per Settlement Agreement)</t>
  </si>
  <si>
    <t>Variance 2016 Test (As per Settlement Agreement) vs. 2015 Bridge</t>
  </si>
  <si>
    <t>EB-2018-0044</t>
  </si>
  <si>
    <r>
      <t xml:space="preserve">Summary of </t>
    </r>
    <r>
      <rPr>
        <b/>
        <u/>
        <sz val="14"/>
        <rFont val="Arial"/>
        <family val="2"/>
      </rPr>
      <t>Recoverable</t>
    </r>
    <r>
      <rPr>
        <b/>
        <sz val="14"/>
        <rFont val="Arial"/>
        <family val="2"/>
      </rPr>
      <t xml:space="preserve"> OM&amp;A Expenses</t>
    </r>
  </si>
  <si>
    <t>2019 Updated Escalator</t>
  </si>
  <si>
    <t>2020 Updated Escalator</t>
  </si>
  <si>
    <t>2016 Test Year per Settlement Agreement</t>
  </si>
  <si>
    <t>2017 per Settlement Agrement</t>
  </si>
  <si>
    <t>2018 per Settlement Agrement</t>
  </si>
  <si>
    <t>2019 per Settlement Agrement</t>
  </si>
  <si>
    <t>2020  per Settlement Agrement</t>
  </si>
  <si>
    <t>Updated November 29,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</si>
</sst>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0.0%"/>
    <numFmt numFmtId="173" formatCode="_-* #,##0_-;\-* #,##0_-;_-*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73"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9"/>
      <name val="Arial"/>
      <family val="2"/>
    </font>
    <font>
      <b/>
      <sz val="9"/>
      <name val="Arial"/>
      <family val="2"/>
    </font>
    <font>
      <sz val="9"/>
      <color theme="1"/>
      <name val="Arial"/>
      <family val="2"/>
    </font>
    <font>
      <b/>
      <sz val="9"/>
      <color theme="1"/>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9"/>
      <color rgb="FFFF0000"/>
      <name val="Arial"/>
      <family val="2"/>
    </font>
    <font>
      <b/>
      <strike/>
      <sz val="9"/>
      <color theme="1"/>
      <name val="Arial"/>
      <family val="2"/>
    </font>
    <font>
      <sz val="8"/>
      <color rgb="FFC00000"/>
      <name val="Arial"/>
      <family val="2"/>
    </font>
    <font>
      <sz val="10"/>
      <color rgb="FFC00000"/>
      <name val="Arial"/>
      <family val="2"/>
    </font>
    <font>
      <sz val="9"/>
      <color rgb="FFC00000"/>
      <name val="Arial"/>
      <family val="2"/>
    </font>
    <font>
      <b/>
      <u/>
      <sz val="14"/>
      <name val="Arial"/>
      <family val="2"/>
    </font>
    <font>
      <b/>
      <i/>
      <sz val="9"/>
      <name val="Arial"/>
      <family val="2"/>
    </font>
    <font>
      <strike/>
      <sz val="9"/>
      <name val="Arial"/>
      <family val="2"/>
    </font>
    <font>
      <b/>
      <sz val="8"/>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174" fontId="18" fillId="0" borderId="0"/>
    <xf numFmtId="174" fontId="18" fillId="0" borderId="0"/>
    <xf numFmtId="174" fontId="18"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7" fillId="3" borderId="0" applyNumberFormat="0" applyBorder="0" applyAlignment="0" applyProtection="0"/>
    <xf numFmtId="0" fontId="30" fillId="37" borderId="0" applyNumberFormat="0" applyBorder="0" applyAlignment="0" applyProtection="0"/>
    <xf numFmtId="0" fontId="7"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0" applyNumberFormat="0" applyAlignment="0" applyProtection="0"/>
    <xf numFmtId="0" fontId="33" fillId="54" borderId="40" applyNumberFormat="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0" applyNumberFormat="0" applyAlignment="0" applyProtection="0"/>
    <xf numFmtId="0" fontId="33" fillId="54" borderId="40" applyNumberFormat="0" applyAlignment="0" applyProtection="0"/>
    <xf numFmtId="0" fontId="33" fillId="54" borderId="40" applyNumberFormat="0" applyAlignment="0" applyProtection="0"/>
    <xf numFmtId="0" fontId="13" fillId="7" borderId="7" applyNumberFormat="0" applyAlignment="0" applyProtection="0"/>
    <xf numFmtId="0" fontId="13" fillId="7" borderId="7" applyNumberFormat="0" applyAlignment="0" applyProtection="0"/>
    <xf numFmtId="0" fontId="34" fillId="55" borderId="41"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5" fillId="0" borderId="0" applyFont="0" applyFill="0" applyBorder="0" applyAlignment="0" applyProtection="0"/>
    <xf numFmtId="168" fontId="35"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6" borderId="42" applyAlignment="0" applyProtection="0"/>
    <xf numFmtId="43" fontId="35" fillId="0" borderId="0" applyFont="0" applyFill="0" applyBorder="0" applyAlignment="0" applyProtection="0"/>
    <xf numFmtId="49" fontId="37" fillId="56" borderId="42"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6" borderId="42"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8" borderId="0" applyNumberFormat="0" applyBorder="0" applyAlignment="0" applyProtection="0"/>
    <xf numFmtId="0" fontId="6" fillId="2"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3" fillId="0" borderId="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4" fillId="0" borderId="43" applyNumberFormat="0" applyFill="0" applyAlignment="0" applyProtection="0"/>
    <xf numFmtId="0" fontId="4" fillId="0" borderId="2"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 fillId="0" borderId="2"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6" fillId="0" borderId="44" applyNumberFormat="0" applyFill="0" applyAlignment="0" applyProtection="0"/>
    <xf numFmtId="0" fontId="5" fillId="0" borderId="3"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5" fillId="0" borderId="3"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8" fillId="0" borderId="45"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0" fontId="9" fillId="5" borderId="4" applyNumberFormat="0" applyAlignment="0" applyProtection="0"/>
    <xf numFmtId="0" fontId="50" fillId="41" borderId="40" applyNumberFormat="0" applyAlignment="0" applyProtection="0"/>
    <xf numFmtId="0" fontId="50" fillId="41" borderId="40" applyNumberFormat="0" applyAlignment="0" applyProtection="0"/>
    <xf numFmtId="0" fontId="50" fillId="41" borderId="40" applyNumberFormat="0" applyAlignment="0" applyProtection="0"/>
    <xf numFmtId="0" fontId="9" fillId="5"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0" fillId="41" borderId="40" applyNumberFormat="0" applyAlignment="0" applyProtection="0"/>
    <xf numFmtId="0" fontId="50" fillId="41" borderId="40" applyNumberFormat="0" applyAlignment="0" applyProtection="0"/>
    <xf numFmtId="0" fontId="50" fillId="41" borderId="40" applyNumberFormat="0" applyAlignment="0" applyProtection="0"/>
    <xf numFmtId="0" fontId="12" fillId="0" borderId="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12" fillId="0" borderId="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3" fillId="0" borderId="46" applyNumberFormat="0" applyFill="0" applyAlignment="0" applyProtection="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8" borderId="0" applyNumberFormat="0" applyBorder="0" applyAlignment="0" applyProtection="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59" borderId="47"/>
    <xf numFmtId="0" fontId="18" fillId="0" borderId="0"/>
    <xf numFmtId="0" fontId="18" fillId="0" borderId="0"/>
    <xf numFmtId="0" fontId="39" fillId="59" borderId="47"/>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59" borderId="47"/>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0" fillId="6" borderId="5" applyNumberFormat="0" applyAlignment="0" applyProtection="0"/>
    <xf numFmtId="0" fontId="57" fillId="54" borderId="49" applyNumberFormat="0" applyAlignment="0" applyProtection="0"/>
    <xf numFmtId="0" fontId="57" fillId="54" borderId="49" applyNumberFormat="0" applyAlignment="0" applyProtection="0"/>
    <xf numFmtId="0" fontId="57" fillId="54" borderId="49" applyNumberFormat="0" applyAlignment="0" applyProtection="0"/>
    <xf numFmtId="0" fontId="10" fillId="6"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7" fillId="54" borderId="49" applyNumberFormat="0" applyAlignment="0" applyProtection="0"/>
    <xf numFmtId="0" fontId="57" fillId="54" borderId="49" applyNumberFormat="0" applyAlignment="0" applyProtection="0"/>
    <xf numFmtId="0" fontId="57" fillId="54" borderId="49"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16" fillId="0" borderId="9"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94">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18" fillId="0" borderId="0" xfId="0" applyFont="1"/>
    <xf numFmtId="0" fontId="0" fillId="0" borderId="0" xfId="0" applyFill="1" applyBorder="1"/>
    <xf numFmtId="0" fontId="22" fillId="0" borderId="11" xfId="4" applyFont="1" applyFill="1" applyBorder="1" applyAlignment="1">
      <alignment vertical="center" wrapText="1"/>
    </xf>
    <xf numFmtId="0" fontId="19" fillId="0" borderId="12" xfId="0" applyFont="1" applyFill="1" applyBorder="1" applyAlignment="1">
      <alignment horizontal="center" vertical="center" wrapText="1"/>
    </xf>
    <xf numFmtId="0" fontId="19" fillId="34" borderId="12" xfId="0" applyFont="1" applyFill="1" applyBorder="1" applyAlignment="1">
      <alignment horizontal="center" vertical="top" wrapText="1"/>
    </xf>
    <xf numFmtId="0" fontId="22" fillId="0" borderId="14" xfId="4" applyFont="1" applyBorder="1" applyAlignment="1">
      <alignment vertical="center" wrapText="1"/>
    </xf>
    <xf numFmtId="171" fontId="22" fillId="33" borderId="15" xfId="2" applyNumberFormat="1" applyFont="1" applyFill="1" applyBorder="1" applyAlignment="1">
      <alignment vertical="center" wrapText="1"/>
    </xf>
    <xf numFmtId="0" fontId="22" fillId="0" borderId="17" xfId="4" applyFont="1" applyBorder="1" applyAlignment="1">
      <alignment vertical="center" wrapText="1"/>
    </xf>
    <xf numFmtId="171" fontId="22" fillId="33" borderId="18" xfId="2" applyNumberFormat="1" applyFont="1" applyFill="1" applyBorder="1" applyAlignment="1">
      <alignment vertical="center" wrapText="1"/>
    </xf>
    <xf numFmtId="0" fontId="23" fillId="0" borderId="17" xfId="4" applyFont="1" applyBorder="1" applyAlignment="1">
      <alignment vertical="center" wrapText="1"/>
    </xf>
    <xf numFmtId="171" fontId="23" fillId="0" borderId="18" xfId="2" applyNumberFormat="1" applyFont="1" applyBorder="1" applyAlignment="1">
      <alignment vertical="center" wrapText="1"/>
    </xf>
    <xf numFmtId="172" fontId="22" fillId="35" borderId="18" xfId="3" applyNumberFormat="1" applyFont="1" applyFill="1" applyBorder="1" applyAlignment="1">
      <alignment vertical="center" wrapText="1"/>
    </xf>
    <xf numFmtId="172" fontId="22" fillId="0" borderId="18" xfId="3" applyNumberFormat="1" applyFont="1" applyBorder="1" applyAlignment="1">
      <alignment vertical="center" wrapText="1"/>
    </xf>
    <xf numFmtId="172" fontId="22" fillId="0" borderId="20" xfId="3" applyNumberFormat="1" applyFont="1" applyBorder="1" applyAlignment="1">
      <alignment vertical="center" wrapText="1"/>
    </xf>
    <xf numFmtId="172" fontId="22" fillId="0" borderId="21" xfId="3" applyNumberFormat="1" applyFont="1" applyBorder="1" applyAlignment="1">
      <alignment vertical="center" wrapText="1"/>
    </xf>
    <xf numFmtId="172" fontId="22" fillId="0" borderId="22" xfId="3" applyNumberFormat="1" applyFont="1" applyBorder="1" applyAlignment="1">
      <alignment vertical="center" wrapText="1"/>
    </xf>
    <xf numFmtId="0" fontId="22" fillId="0" borderId="23" xfId="4" applyFont="1" applyBorder="1" applyAlignment="1">
      <alignment vertical="center" wrapText="1"/>
    </xf>
    <xf numFmtId="3" fontId="22" fillId="35" borderId="24" xfId="1" applyNumberFormat="1" applyFont="1" applyFill="1" applyBorder="1" applyAlignment="1">
      <alignment vertical="center" wrapText="1"/>
    </xf>
    <xf numFmtId="172" fontId="22" fillId="35" borderId="24" xfId="3" applyNumberFormat="1" applyFont="1" applyFill="1" applyBorder="1" applyAlignment="1">
      <alignment vertical="center" wrapText="1"/>
    </xf>
    <xf numFmtId="172" fontId="22" fillId="0" borderId="24" xfId="3" applyNumberFormat="1" applyFont="1" applyBorder="1" applyAlignment="1">
      <alignment vertical="center" wrapText="1"/>
    </xf>
    <xf numFmtId="0" fontId="18" fillId="0" borderId="0" xfId="4" applyAlignment="1">
      <alignment vertical="center" wrapText="1"/>
    </xf>
    <xf numFmtId="173" fontId="18" fillId="0" borderId="0" xfId="1" applyNumberFormat="1" applyFont="1" applyAlignment="1">
      <alignment vertical="center" wrapText="1"/>
    </xf>
    <xf numFmtId="173" fontId="20" fillId="0" borderId="0" xfId="1" applyNumberFormat="1" applyFont="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22" fillId="0" borderId="14" xfId="4" applyFont="1" applyFill="1" applyBorder="1" applyAlignment="1">
      <alignment vertical="center" wrapText="1"/>
    </xf>
    <xf numFmtId="0" fontId="23" fillId="0" borderId="15" xfId="4" applyFont="1" applyFill="1" applyBorder="1" applyAlignment="1">
      <alignment horizontal="center" vertical="center" wrapText="1"/>
    </xf>
    <xf numFmtId="171" fontId="22" fillId="0" borderId="18" xfId="2" applyNumberFormat="1" applyFont="1" applyBorder="1" applyAlignment="1">
      <alignment vertical="center" wrapText="1"/>
    </xf>
    <xf numFmtId="0" fontId="24" fillId="0" borderId="13"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26" xfId="5" applyFont="1" applyBorder="1" applyAlignment="1">
      <alignment vertical="center" wrapText="1"/>
    </xf>
    <xf numFmtId="171" fontId="22" fillId="0" borderId="27" xfId="2" applyNumberFormat="1" applyFont="1" applyBorder="1" applyAlignment="1">
      <alignment vertical="center" wrapText="1"/>
    </xf>
    <xf numFmtId="171" fontId="24" fillId="0" borderId="27" xfId="2" applyNumberFormat="1" applyFont="1" applyBorder="1" applyAlignment="1">
      <alignment vertical="center" wrapText="1"/>
    </xf>
    <xf numFmtId="0" fontId="25" fillId="0" borderId="17" xfId="5" applyFont="1" applyBorder="1" applyAlignment="1">
      <alignment vertical="center" wrapText="1"/>
    </xf>
    <xf numFmtId="171" fontId="24" fillId="0" borderId="18" xfId="2" applyNumberFormat="1" applyFont="1" applyBorder="1" applyAlignment="1">
      <alignment vertical="center" wrapText="1"/>
    </xf>
    <xf numFmtId="10" fontId="24" fillId="0" borderId="29" xfId="5" applyNumberFormat="1" applyFont="1" applyFill="1" applyBorder="1" applyAlignment="1">
      <alignment vertical="center" wrapText="1"/>
    </xf>
    <xf numFmtId="10" fontId="24" fillId="0" borderId="30" xfId="5" applyNumberFormat="1" applyFont="1" applyFill="1" applyBorder="1" applyAlignment="1">
      <alignment vertical="center" wrapText="1"/>
    </xf>
    <xf numFmtId="0" fontId="24" fillId="0" borderId="31" xfId="5" applyFont="1" applyFill="1" applyBorder="1" applyAlignment="1">
      <alignment vertical="center" wrapText="1"/>
    </xf>
    <xf numFmtId="10" fontId="24" fillId="0" borderId="32" xfId="5" applyNumberFormat="1" applyFont="1" applyFill="1" applyBorder="1" applyAlignment="1">
      <alignment vertical="center" wrapText="1"/>
    </xf>
    <xf numFmtId="10" fontId="24" fillId="0" borderId="0" xfId="5" applyNumberFormat="1" applyFont="1" applyFill="1" applyBorder="1" applyAlignment="1">
      <alignment vertical="center" wrapText="1"/>
    </xf>
    <xf numFmtId="172" fontId="24" fillId="0" borderId="18" xfId="3" applyNumberFormat="1" applyFont="1" applyBorder="1" applyAlignment="1">
      <alignment vertical="center" wrapText="1"/>
    </xf>
    <xf numFmtId="0" fontId="24" fillId="0" borderId="33" xfId="5" applyFont="1" applyFill="1" applyBorder="1" applyAlignment="1">
      <alignment vertical="center" wrapText="1"/>
    </xf>
    <xf numFmtId="10" fontId="24" fillId="0" borderId="34" xfId="5" applyNumberFormat="1" applyFont="1" applyFill="1" applyBorder="1" applyAlignment="1">
      <alignment vertical="center" wrapText="1"/>
    </xf>
    <xf numFmtId="10" fontId="24" fillId="0" borderId="35" xfId="5" applyNumberFormat="1" applyFont="1" applyFill="1" applyBorder="1" applyAlignment="1">
      <alignment vertical="center" wrapText="1"/>
    </xf>
    <xf numFmtId="0" fontId="24" fillId="0" borderId="21" xfId="5" applyFont="1" applyFill="1" applyBorder="1" applyAlignment="1">
      <alignment vertical="center" wrapText="1"/>
    </xf>
    <xf numFmtId="0" fontId="24" fillId="0" borderId="36" xfId="5" applyFont="1" applyFill="1" applyBorder="1" applyAlignment="1">
      <alignment vertical="center" wrapText="1"/>
    </xf>
    <xf numFmtId="0" fontId="24" fillId="0" borderId="35" xfId="5" applyFont="1" applyFill="1" applyBorder="1" applyAlignment="1">
      <alignment vertical="center" wrapText="1"/>
    </xf>
    <xf numFmtId="0" fontId="25" fillId="0" borderId="23" xfId="5" applyFont="1" applyBorder="1" applyAlignment="1">
      <alignment vertical="center" wrapText="1"/>
    </xf>
    <xf numFmtId="10" fontId="24" fillId="0" borderId="37" xfId="5" applyNumberFormat="1" applyFont="1" applyFill="1" applyBorder="1" applyAlignment="1">
      <alignment vertical="center" wrapText="1"/>
    </xf>
    <xf numFmtId="10" fontId="24" fillId="0" borderId="38" xfId="5" applyNumberFormat="1" applyFont="1" applyFill="1" applyBorder="1" applyAlignment="1">
      <alignment vertical="center" wrapText="1"/>
    </xf>
    <xf numFmtId="0" fontId="24" fillId="0" borderId="38" xfId="5" applyFont="1" applyFill="1" applyBorder="1"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vertical="top" wrapText="1"/>
    </xf>
    <xf numFmtId="173" fontId="66" fillId="0" borderId="0" xfId="1" applyNumberFormat="1" applyFont="1" applyAlignment="1">
      <alignment vertical="center" wrapText="1"/>
    </xf>
    <xf numFmtId="0" fontId="67" fillId="0" borderId="0" xfId="4" applyFont="1" applyAlignment="1">
      <alignment vertical="center" wrapText="1"/>
    </xf>
    <xf numFmtId="172" fontId="68" fillId="0" borderId="18" xfId="3" applyNumberFormat="1" applyFont="1" applyBorder="1" applyAlignment="1">
      <alignment vertical="center" wrapText="1"/>
    </xf>
    <xf numFmtId="172" fontId="68" fillId="0" borderId="21" xfId="3" applyNumberFormat="1" applyFont="1" applyBorder="1" applyAlignment="1">
      <alignment vertical="center" wrapText="1"/>
    </xf>
    <xf numFmtId="0" fontId="21" fillId="0" borderId="0" xfId="0" applyFont="1" applyAlignment="1">
      <alignment horizontal="center" vertical="center"/>
    </xf>
    <xf numFmtId="172" fontId="22" fillId="0" borderId="35" xfId="5" applyNumberFormat="1" applyFont="1" applyBorder="1" applyAlignment="1">
      <alignment vertical="center" wrapText="1"/>
    </xf>
    <xf numFmtId="171" fontId="0" fillId="0" borderId="0" xfId="0" applyNumberFormat="1" applyAlignment="1">
      <alignment vertical="center" wrapText="1"/>
    </xf>
    <xf numFmtId="10" fontId="22" fillId="0" borderId="24" xfId="3" applyNumberFormat="1" applyFont="1" applyBorder="1" applyAlignment="1">
      <alignment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171" fontId="22" fillId="0" borderId="28" xfId="2" applyNumberFormat="1" applyFont="1" applyBorder="1" applyAlignment="1">
      <alignment vertical="center" wrapText="1"/>
    </xf>
    <xf numFmtId="171" fontId="22" fillId="0" borderId="19" xfId="2" applyNumberFormat="1" applyFont="1" applyBorder="1" applyAlignment="1">
      <alignment vertical="center" wrapText="1"/>
    </xf>
    <xf numFmtId="171" fontId="23" fillId="0" borderId="19" xfId="2" applyNumberFormat="1" applyFont="1" applyBorder="1" applyAlignment="1">
      <alignment vertical="center" wrapText="1"/>
    </xf>
    <xf numFmtId="10" fontId="22" fillId="0" borderId="25" xfId="3" applyNumberFormat="1" applyFont="1" applyBorder="1" applyAlignment="1">
      <alignment vertical="center" wrapText="1"/>
    </xf>
    <xf numFmtId="0" fontId="70" fillId="0" borderId="13" xfId="4" applyFont="1" applyFill="1" applyBorder="1" applyAlignment="1">
      <alignment vertical="center" wrapText="1"/>
    </xf>
    <xf numFmtId="0" fontId="23" fillId="0" borderId="12" xfId="5" applyFont="1" applyBorder="1" applyAlignment="1">
      <alignment horizontal="center" vertical="center" wrapText="1"/>
    </xf>
    <xf numFmtId="0" fontId="22" fillId="0" borderId="29" xfId="5" applyFont="1" applyFill="1" applyBorder="1" applyAlignment="1">
      <alignment vertical="center" wrapText="1"/>
    </xf>
    <xf numFmtId="0" fontId="22" fillId="0" borderId="30" xfId="5" applyFont="1" applyFill="1" applyBorder="1" applyAlignment="1">
      <alignment vertical="center" wrapText="1"/>
    </xf>
    <xf numFmtId="0" fontId="22" fillId="0" borderId="0" xfId="5" applyFont="1" applyFill="1" applyBorder="1" applyAlignment="1">
      <alignment vertical="center" wrapText="1"/>
    </xf>
    <xf numFmtId="0" fontId="22" fillId="0" borderId="32" xfId="5" applyFont="1" applyFill="1" applyBorder="1" applyAlignment="1">
      <alignment vertical="center" wrapText="1"/>
    </xf>
    <xf numFmtId="10" fontId="22" fillId="0" borderId="18" xfId="5" applyNumberFormat="1" applyFont="1" applyBorder="1" applyAlignment="1">
      <alignment vertical="center" wrapText="1"/>
    </xf>
    <xf numFmtId="0" fontId="22" fillId="0" borderId="34" xfId="5" applyFont="1" applyFill="1" applyBorder="1" applyAlignment="1">
      <alignment vertical="center" wrapText="1"/>
    </xf>
    <xf numFmtId="0" fontId="22" fillId="0" borderId="21" xfId="5" applyFont="1" applyFill="1" applyBorder="1" applyAlignment="1">
      <alignment vertical="center" wrapText="1"/>
    </xf>
    <xf numFmtId="0" fontId="22" fillId="0" borderId="35" xfId="5" applyFont="1" applyFill="1" applyBorder="1" applyAlignment="1">
      <alignment vertical="center" wrapText="1"/>
    </xf>
    <xf numFmtId="172" fontId="22" fillId="0" borderId="19" xfId="3" applyNumberFormat="1" applyFont="1" applyFill="1" applyBorder="1" applyAlignment="1">
      <alignment vertical="center" wrapText="1"/>
    </xf>
    <xf numFmtId="10" fontId="71" fillId="0" borderId="35" xfId="5" applyNumberFormat="1" applyFont="1" applyBorder="1" applyAlignment="1">
      <alignment vertical="center" wrapText="1"/>
    </xf>
    <xf numFmtId="172" fontId="71" fillId="0" borderId="38" xfId="5" applyNumberFormat="1" applyFont="1" applyBorder="1" applyAlignment="1">
      <alignment vertical="center" wrapText="1"/>
    </xf>
    <xf numFmtId="0" fontId="22" fillId="0" borderId="38" xfId="5" applyFont="1" applyFill="1" applyBorder="1" applyAlignment="1">
      <alignment vertical="center" wrapText="1"/>
    </xf>
    <xf numFmtId="172" fontId="22" fillId="0" borderId="24" xfId="3" applyNumberFormat="1" applyFont="1" applyFill="1" applyBorder="1" applyAlignment="1">
      <alignment vertical="center" wrapText="1"/>
    </xf>
    <xf numFmtId="0" fontId="22" fillId="0" borderId="39" xfId="5" applyFont="1" applyFill="1" applyBorder="1" applyAlignment="1">
      <alignment vertical="center" wrapText="1"/>
    </xf>
    <xf numFmtId="0" fontId="21" fillId="0" borderId="0" xfId="0" applyFont="1" applyAlignment="1">
      <alignment horizontal="center" vertical="center"/>
    </xf>
    <xf numFmtId="0" fontId="18" fillId="0" borderId="0" xfId="0" applyFont="1" applyAlignment="1">
      <alignment horizontal="left" vertical="top" wrapText="1"/>
    </xf>
    <xf numFmtId="0" fontId="72" fillId="33" borderId="0" xfId="0" applyFont="1" applyFill="1" applyAlignment="1">
      <alignment horizontal="center" vertical="top" wrapText="1"/>
    </xf>
    <xf numFmtId="171" fontId="25" fillId="0" borderId="18" xfId="2" applyNumberFormat="1" applyFont="1" applyBorder="1" applyAlignment="1">
      <alignment vertical="center"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25344"/>
    <cellStyle name="Normal 10 17" xfId="25345"/>
    <cellStyle name="Normal 10 17 2" xfId="25346"/>
    <cellStyle name="Normal 10 17 2 2" xfId="25347"/>
    <cellStyle name="Normal 10 17 3" xfId="25348"/>
    <cellStyle name="Normal 10 2" xfId="25349"/>
    <cellStyle name="Normal 10 2 2" xfId="25350"/>
    <cellStyle name="Normal 10 2 2 2" xfId="25351"/>
    <cellStyle name="Normal 10 2 3" xfId="25352"/>
    <cellStyle name="Normal 10 21" xfId="25353"/>
    <cellStyle name="Normal 10 21 2" xfId="25354"/>
    <cellStyle name="Normal 10 21 2 2" xfId="25355"/>
    <cellStyle name="Normal 10 21 3" xfId="25356"/>
    <cellStyle name="Normal 10 22" xfId="25357"/>
    <cellStyle name="Normal 10 22 2" xfId="25358"/>
    <cellStyle name="Normal 10 22 2 2" xfId="25359"/>
    <cellStyle name="Normal 10 22 3" xfId="25360"/>
    <cellStyle name="Normal 10 29" xfId="25361"/>
    <cellStyle name="Normal 10 29 2" xfId="25362"/>
    <cellStyle name="Normal 10 29 2 2" xfId="25363"/>
    <cellStyle name="Normal 10 29 3" xfId="25364"/>
    <cellStyle name="Normal 10 3" xfId="25365"/>
    <cellStyle name="Normal 10 3 2" xfId="25366"/>
    <cellStyle name="Normal 10 3 3" xfId="25367"/>
    <cellStyle name="Normal 10 4" xfId="25368"/>
    <cellStyle name="Normal 10 4 2" xfId="25369"/>
    <cellStyle name="Normal 10 4 3" xfId="25370"/>
    <cellStyle name="Normal 10 5" xfId="25371"/>
    <cellStyle name="Normal 10 5 2" xfId="25372"/>
    <cellStyle name="Normal 10 6" xfId="25373"/>
    <cellStyle name="Normal 100" xfId="25374"/>
    <cellStyle name="Normal 100 2" xfId="25375"/>
    <cellStyle name="Normal 100 2 2" xfId="25376"/>
    <cellStyle name="Normal 100 3" xfId="25377"/>
    <cellStyle name="Normal 101" xfId="25378"/>
    <cellStyle name="Normal 101 2" xfId="25379"/>
    <cellStyle name="Normal 102" xfId="25380"/>
    <cellStyle name="Normal 102 2" xfId="25381"/>
    <cellStyle name="Normal 103" xfId="25382"/>
    <cellStyle name="Normal 103 2" xfId="25383"/>
    <cellStyle name="Normal 104" xfId="25384"/>
    <cellStyle name="Normal 104 2" xfId="25385"/>
    <cellStyle name="Normal 104 2 2" xfId="25386"/>
    <cellStyle name="Normal 104 3" xfId="25387"/>
    <cellStyle name="Normal 105" xfId="25388"/>
    <cellStyle name="Normal 105 2" xfId="25389"/>
    <cellStyle name="Normal 105 2 2" xfId="25390"/>
    <cellStyle name="Normal 105 3" xfId="25391"/>
    <cellStyle name="Normal 106" xfId="25392"/>
    <cellStyle name="Normal 106 2" xfId="25393"/>
    <cellStyle name="Normal 106 2 2" xfId="25394"/>
    <cellStyle name="Normal 106 3" xfId="25395"/>
    <cellStyle name="Normal 106 3 2" xfId="25396"/>
    <cellStyle name="Normal 106 4" xfId="25397"/>
    <cellStyle name="Normal 106 4 2" xfId="25398"/>
    <cellStyle name="Normal 106 5" xfId="25399"/>
    <cellStyle name="Normal 106 5 2" xfId="25400"/>
    <cellStyle name="Normal 106 5 2 2" xfId="25401"/>
    <cellStyle name="Normal 106 5 2 3" xfId="25402"/>
    <cellStyle name="Normal 106 5 3" xfId="25403"/>
    <cellStyle name="Normal 106 5 4" xfId="25404"/>
    <cellStyle name="Normal 106 6" xfId="25405"/>
    <cellStyle name="Normal 106 6 2" xfId="25406"/>
    <cellStyle name="Normal 106 6 3" xfId="25407"/>
    <cellStyle name="Normal 106 7" xfId="25408"/>
    <cellStyle name="Normal 106 8" xfId="25409"/>
    <cellStyle name="Normal 106 9" xfId="25410"/>
    <cellStyle name="Normal 107" xfId="25411"/>
    <cellStyle name="Normal 107 2" xfId="25412"/>
    <cellStyle name="Normal 107 2 2" xfId="25413"/>
    <cellStyle name="Normal 107 3" xfId="25414"/>
    <cellStyle name="Normal 107 3 2" xfId="25415"/>
    <cellStyle name="Normal 107 3 2 2" xfId="25416"/>
    <cellStyle name="Normal 107 3 2 3" xfId="25417"/>
    <cellStyle name="Normal 107 3 3" xfId="25418"/>
    <cellStyle name="Normal 107 3 4" xfId="25419"/>
    <cellStyle name="Normal 107 4" xfId="25420"/>
    <cellStyle name="Normal 107 4 2" xfId="25421"/>
    <cellStyle name="Normal 107 4 3" xfId="25422"/>
    <cellStyle name="Normal 107 5" xfId="25423"/>
    <cellStyle name="Normal 107 6" xfId="25424"/>
    <cellStyle name="Normal 107 7" xfId="25425"/>
    <cellStyle name="Normal 108" xfId="25426"/>
    <cellStyle name="Normal 108 2" xfId="25427"/>
    <cellStyle name="Normal 108 2 2" xfId="25428"/>
    <cellStyle name="Normal 108 3" xfId="25429"/>
    <cellStyle name="Normal 109" xfId="25430"/>
    <cellStyle name="Normal 109 2" xfId="25431"/>
    <cellStyle name="Normal 109 2 2" xfId="25432"/>
    <cellStyle name="Normal 109 3" xfId="25433"/>
    <cellStyle name="Normal 11" xfId="25434"/>
    <cellStyle name="Normal 11 2" xfId="25435"/>
    <cellStyle name="Normal 11 2 2" xfId="25436"/>
    <cellStyle name="Normal 11 2 2 2" xfId="25437"/>
    <cellStyle name="Normal 11 2 3" xfId="25438"/>
    <cellStyle name="Normal 11 2 4" xfId="25439"/>
    <cellStyle name="Normal 11 3" xfId="25440"/>
    <cellStyle name="Normal 11 3 2" xfId="25441"/>
    <cellStyle name="Normal 11 3 3" xfId="25442"/>
    <cellStyle name="Normal 11 4" xfId="25443"/>
    <cellStyle name="Normal 11 4 2" xfId="25444"/>
    <cellStyle name="Normal 11 4 2 2" xfId="25445"/>
    <cellStyle name="Normal 11 4 3" xfId="25446"/>
    <cellStyle name="Normal 11 4 4" xfId="25447"/>
    <cellStyle name="Normal 11 4 5" xfId="25448"/>
    <cellStyle name="Normal 11 5" xfId="25449"/>
    <cellStyle name="Normal 110" xfId="25450"/>
    <cellStyle name="Normal 110 2" xfId="25451"/>
    <cellStyle name="Normal 110 2 2" xfId="25452"/>
    <cellStyle name="Normal 110 2 3" xfId="25453"/>
    <cellStyle name="Normal 110 3" xfId="25454"/>
    <cellStyle name="Normal 110 3 2" xfId="25455"/>
    <cellStyle name="Normal 110 4" xfId="25456"/>
    <cellStyle name="Normal 110 5" xfId="25457"/>
    <cellStyle name="Normal 111" xfId="25458"/>
    <cellStyle name="Normal 111 2" xfId="25459"/>
    <cellStyle name="Normal 111 2 2" xfId="25460"/>
    <cellStyle name="Normal 111 3" xfId="25461"/>
    <cellStyle name="Normal 112" xfId="25462"/>
    <cellStyle name="Normal 112 2" xfId="25463"/>
    <cellStyle name="Normal 112 2 2" xfId="25464"/>
    <cellStyle name="Normal 112 3" xfId="25465"/>
    <cellStyle name="Normal 113" xfId="25466"/>
    <cellStyle name="Normal 113 2" xfId="25467"/>
    <cellStyle name="Normal 113 2 2" xfId="25468"/>
    <cellStyle name="Normal 113 3" xfId="25469"/>
    <cellStyle name="Normal 114" xfId="25470"/>
    <cellStyle name="Normal 114 2" xfId="25471"/>
    <cellStyle name="Normal 114 2 2" xfId="25472"/>
    <cellStyle name="Normal 114 3" xfId="25473"/>
    <cellStyle name="Normal 115" xfId="25474"/>
    <cellStyle name="Normal 115 2" xfId="25475"/>
    <cellStyle name="Normal 115 2 2" xfId="25476"/>
    <cellStyle name="Normal 115 3" xfId="25477"/>
    <cellStyle name="Normal 116" xfId="25478"/>
    <cellStyle name="Normal 116 2" xfId="25479"/>
    <cellStyle name="Normal 116 2 2" xfId="25480"/>
    <cellStyle name="Normal 116 3" xfId="25481"/>
    <cellStyle name="Normal 117" xfId="25482"/>
    <cellStyle name="Normal 117 2" xfId="25483"/>
    <cellStyle name="Normal 117 2 2" xfId="25484"/>
    <cellStyle name="Normal 117 3" xfId="25485"/>
    <cellStyle name="Normal 118" xfId="25486"/>
    <cellStyle name="Normal 118 2" xfId="25487"/>
    <cellStyle name="Normal 118 2 2" xfId="25488"/>
    <cellStyle name="Normal 118 3" xfId="25489"/>
    <cellStyle name="Normal 119" xfId="25490"/>
    <cellStyle name="Normal 119 2" xfId="25491"/>
    <cellStyle name="Normal 119 2 2" xfId="25492"/>
    <cellStyle name="Normal 119 3" xfId="25493"/>
    <cellStyle name="Normal 12" xfId="25494"/>
    <cellStyle name="Normal 12 2" xfId="25495"/>
    <cellStyle name="Normal 12 2 2" xfId="25496"/>
    <cellStyle name="Normal 12 2 2 2" xfId="25497"/>
    <cellStyle name="Normal 12 2 3" xfId="25498"/>
    <cellStyle name="Normal 12 3" xfId="25499"/>
    <cellStyle name="Normal 12 3 2" xfId="25500"/>
    <cellStyle name="Normal 12 3 3" xfId="25501"/>
    <cellStyle name="Normal 12 4" xfId="25502"/>
    <cellStyle name="Normal 12 4 2" xfId="25503"/>
    <cellStyle name="Normal 12 4 3" xfId="25504"/>
    <cellStyle name="Normal 12 5" xfId="25505"/>
    <cellStyle name="Normal 12 5 2" xfId="25506"/>
    <cellStyle name="Normal 120" xfId="25507"/>
    <cellStyle name="Normal 120 2" xfId="25508"/>
    <cellStyle name="Normal 120 2 2" xfId="25509"/>
    <cellStyle name="Normal 120 3" xfId="25510"/>
    <cellStyle name="Normal 121" xfId="25511"/>
    <cellStyle name="Normal 121 2" xfId="25512"/>
    <cellStyle name="Normal 121 2 2" xfId="25513"/>
    <cellStyle name="Normal 121 3" xfId="25514"/>
    <cellStyle name="Normal 122" xfId="25515"/>
    <cellStyle name="Normal 122 2" xfId="25516"/>
    <cellStyle name="Normal 122 2 2" xfId="25517"/>
    <cellStyle name="Normal 122 3" xfId="25518"/>
    <cellStyle name="Normal 123" xfId="25519"/>
    <cellStyle name="Normal 123 2" xfId="25520"/>
    <cellStyle name="Normal 123 2 2" xfId="25521"/>
    <cellStyle name="Normal 124" xfId="25522"/>
    <cellStyle name="Normal 124 2" xfId="25523"/>
    <cellStyle name="Normal 124 2 2" xfId="25524"/>
    <cellStyle name="Normal 125" xfId="25525"/>
    <cellStyle name="Normal 125 2" xfId="25526"/>
    <cellStyle name="Normal 125 2 2" xfId="25527"/>
    <cellStyle name="Normal 126" xfId="25528"/>
    <cellStyle name="Normal 126 2" xfId="25529"/>
    <cellStyle name="Normal 126 2 2" xfId="25530"/>
    <cellStyle name="Normal 127" xfId="25531"/>
    <cellStyle name="Normal 127 2" xfId="25532"/>
    <cellStyle name="Normal 127 2 2" xfId="25533"/>
    <cellStyle name="Normal 128" xfId="25534"/>
    <cellStyle name="Normal 128 2" xfId="25535"/>
    <cellStyle name="Normal 128 2 2" xfId="25536"/>
    <cellStyle name="Normal 129" xfId="25537"/>
    <cellStyle name="Normal 129 2" xfId="25538"/>
    <cellStyle name="Normal 129 2 2" xfId="25539"/>
    <cellStyle name="Normal 13" xfId="25540"/>
    <cellStyle name="Normal 13 10" xfId="25541"/>
    <cellStyle name="Normal 13 11" xfId="25542"/>
    <cellStyle name="Normal 13 12" xfId="25543"/>
    <cellStyle name="Normal 13 13" xfId="25544"/>
    <cellStyle name="Normal 13 14" xfId="25545"/>
    <cellStyle name="Normal 13 15" xfId="25546"/>
    <cellStyle name="Normal 13 16" xfId="25547"/>
    <cellStyle name="Normal 13 17" xfId="25548"/>
    <cellStyle name="Normal 13 17 2" xfId="25549"/>
    <cellStyle name="Normal 13 17 3" xfId="25550"/>
    <cellStyle name="Normal 13 17 4" xfId="25551"/>
    <cellStyle name="Normal 13 18" xfId="25552"/>
    <cellStyle name="Normal 13 19" xfId="25553"/>
    <cellStyle name="Normal 13 2" xfId="25554"/>
    <cellStyle name="Normal 13 2 2" xfId="25555"/>
    <cellStyle name="Normal 13 2 2 2" xfId="25556"/>
    <cellStyle name="Normal 13 2 2 2 2" xfId="25557"/>
    <cellStyle name="Normal 13 2 2 3" xfId="25558"/>
    <cellStyle name="Normal 13 2 2 4" xfId="25559"/>
    <cellStyle name="Normal 13 2 2 5" xfId="25560"/>
    <cellStyle name="Normal 13 2 3" xfId="25561"/>
    <cellStyle name="Normal 13 2 3 2" xfId="25562"/>
    <cellStyle name="Normal 13 2 3 3" xfId="25563"/>
    <cellStyle name="Normal 13 2 4" xfId="25564"/>
    <cellStyle name="Normal 13 2 4 2" xfId="25565"/>
    <cellStyle name="Normal 13 2 5" xfId="25566"/>
    <cellStyle name="Normal 13 2 6" xfId="25567"/>
    <cellStyle name="Normal 13 20" xfId="25568"/>
    <cellStyle name="Normal 13 21" xfId="25569"/>
    <cellStyle name="Normal 13 22" xfId="25570"/>
    <cellStyle name="Normal 13 23" xfId="25571"/>
    <cellStyle name="Normal 13 24" xfId="25572"/>
    <cellStyle name="Normal 13 3" xfId="25573"/>
    <cellStyle name="Normal 13 3 2" xfId="25574"/>
    <cellStyle name="Normal 13 3 2 2" xfId="25575"/>
    <cellStyle name="Normal 13 3 3" xfId="25576"/>
    <cellStyle name="Normal 13 3 3 2" xfId="25577"/>
    <cellStyle name="Normal 13 3 4" xfId="25578"/>
    <cellStyle name="Normal 13 3 5" xfId="25579"/>
    <cellStyle name="Normal 13 4" xfId="25580"/>
    <cellStyle name="Normal 13 4 2" xfId="25581"/>
    <cellStyle name="Normal 13 4 3" xfId="25582"/>
    <cellStyle name="Normal 13 5" xfId="25583"/>
    <cellStyle name="Normal 13 6" xfId="25584"/>
    <cellStyle name="Normal 13 6 2" xfId="25585"/>
    <cellStyle name="Normal 13 7" xfId="25586"/>
    <cellStyle name="Normal 13 8" xfId="25587"/>
    <cellStyle name="Normal 13 9" xfId="25588"/>
    <cellStyle name="Normal 130" xfId="25589"/>
    <cellStyle name="Normal 130 2" xfId="25590"/>
    <cellStyle name="Normal 130 2 2" xfId="25591"/>
    <cellStyle name="Normal 131" xfId="25592"/>
    <cellStyle name="Normal 131 2" xfId="25593"/>
    <cellStyle name="Normal 131 2 2" xfId="25594"/>
    <cellStyle name="Normal 132" xfId="25595"/>
    <cellStyle name="Normal 132 2" xfId="25596"/>
    <cellStyle name="Normal 132 2 2" xfId="25597"/>
    <cellStyle name="Normal 133" xfId="25598"/>
    <cellStyle name="Normal 133 2" xfId="25599"/>
    <cellStyle name="Normal 133 2 2" xfId="25600"/>
    <cellStyle name="Normal 134" xfId="25601"/>
    <cellStyle name="Normal 134 2" xfId="25602"/>
    <cellStyle name="Normal 134 2 2" xfId="25603"/>
    <cellStyle name="Normal 135" xfId="25604"/>
    <cellStyle name="Normal 135 2" xfId="25605"/>
    <cellStyle name="Normal 135 2 2" xfId="25606"/>
    <cellStyle name="Normal 135 3" xfId="25607"/>
    <cellStyle name="Normal 136" xfId="25608"/>
    <cellStyle name="Normal 136 2" xfId="25609"/>
    <cellStyle name="Normal 136 2 2" xfId="25610"/>
    <cellStyle name="Normal 136 3" xfId="25611"/>
    <cellStyle name="Normal 136 3 2" xfId="25612"/>
    <cellStyle name="Normal 136 3 2 2" xfId="25613"/>
    <cellStyle name="Normal 136 3 2 3" xfId="25614"/>
    <cellStyle name="Normal 136 3 3" xfId="25615"/>
    <cellStyle name="Normal 136 3 4" xfId="25616"/>
    <cellStyle name="Normal 136 4" xfId="25617"/>
    <cellStyle name="Normal 136 4 2" xfId="25618"/>
    <cellStyle name="Normal 136 4 3" xfId="25619"/>
    <cellStyle name="Normal 136 5" xfId="25620"/>
    <cellStyle name="Normal 136 6" xfId="25621"/>
    <cellStyle name="Normal 137" xfId="25622"/>
    <cellStyle name="Normal 137 2" xfId="25623"/>
    <cellStyle name="Normal 137 2 2" xfId="25624"/>
    <cellStyle name="Normal 137 3" xfId="25625"/>
    <cellStyle name="Normal 137 3 2" xfId="25626"/>
    <cellStyle name="Normal 137 3 2 2" xfId="25627"/>
    <cellStyle name="Normal 137 3 2 3" xfId="25628"/>
    <cellStyle name="Normal 137 3 3" xfId="25629"/>
    <cellStyle name="Normal 137 3 4" xfId="25630"/>
    <cellStyle name="Normal 137 4" xfId="25631"/>
    <cellStyle name="Normal 137 4 2" xfId="25632"/>
    <cellStyle name="Normal 137 4 3" xfId="25633"/>
    <cellStyle name="Normal 137 5" xfId="25634"/>
    <cellStyle name="Normal 137 6" xfId="25635"/>
    <cellStyle name="Normal 138" xfId="25636"/>
    <cellStyle name="Normal 138 2" xfId="25637"/>
    <cellStyle name="Normal 138 2 2" xfId="25638"/>
    <cellStyle name="Normal 138 3" xfId="25639"/>
    <cellStyle name="Normal 138 3 2" xfId="25640"/>
    <cellStyle name="Normal 138 3 2 2" xfId="25641"/>
    <cellStyle name="Normal 138 3 2 3" xfId="25642"/>
    <cellStyle name="Normal 138 3 3" xfId="25643"/>
    <cellStyle name="Normal 138 3 4" xfId="25644"/>
    <cellStyle name="Normal 138 4" xfId="25645"/>
    <cellStyle name="Normal 138 4 2" xfId="25646"/>
    <cellStyle name="Normal 138 4 3" xfId="25647"/>
    <cellStyle name="Normal 138 5" xfId="25648"/>
    <cellStyle name="Normal 138 6" xfId="25649"/>
    <cellStyle name="Normal 139" xfId="25650"/>
    <cellStyle name="Normal 139 2" xfId="25651"/>
    <cellStyle name="Normal 139 2 2" xfId="25652"/>
    <cellStyle name="Normal 139 3" xfId="25653"/>
    <cellStyle name="Normal 139 3 2" xfId="25654"/>
    <cellStyle name="Normal 139 3 2 2" xfId="25655"/>
    <cellStyle name="Normal 139 3 2 3" xfId="25656"/>
    <cellStyle name="Normal 139 3 3" xfId="25657"/>
    <cellStyle name="Normal 139 3 4" xfId="25658"/>
    <cellStyle name="Normal 139 4" xfId="25659"/>
    <cellStyle name="Normal 139 4 2" xfId="25660"/>
    <cellStyle name="Normal 139 4 3" xfId="25661"/>
    <cellStyle name="Normal 139 5" xfId="25662"/>
    <cellStyle name="Normal 139 6" xfId="25663"/>
    <cellStyle name="Normal 14" xfId="25664"/>
    <cellStyle name="Normal 14 2" xfId="25665"/>
    <cellStyle name="Normal 14 2 2" xfId="25666"/>
    <cellStyle name="Normal 14 2 2 2" xfId="25667"/>
    <cellStyle name="Normal 14 2 3" xfId="25668"/>
    <cellStyle name="Normal 14 2 4" xfId="25669"/>
    <cellStyle name="Normal 14 3" xfId="25670"/>
    <cellStyle name="Normal 14 3 2" xfId="25671"/>
    <cellStyle name="Normal 14 3 3" xfId="25672"/>
    <cellStyle name="Normal 14 4" xfId="25673"/>
    <cellStyle name="Normal 14 4 2" xfId="25674"/>
    <cellStyle name="Normal 14 4 3" xfId="25675"/>
    <cellStyle name="Normal 14 4 4" xfId="25676"/>
    <cellStyle name="Normal 14 5" xfId="25677"/>
    <cellStyle name="Normal 14 5 2" xfId="25678"/>
    <cellStyle name="Normal 140" xfId="25679"/>
    <cellStyle name="Normal 140 2" xfId="25680"/>
    <cellStyle name="Normal 140 2 2" xfId="25681"/>
    <cellStyle name="Normal 140 3" xfId="25682"/>
    <cellStyle name="Normal 140 3 2" xfId="25683"/>
    <cellStyle name="Normal 140 3 2 2" xfId="25684"/>
    <cellStyle name="Normal 140 3 2 3" xfId="25685"/>
    <cellStyle name="Normal 140 3 3" xfId="25686"/>
    <cellStyle name="Normal 140 3 4" xfId="25687"/>
    <cellStyle name="Normal 140 4" xfId="25688"/>
    <cellStyle name="Normal 140 4 2" xfId="25689"/>
    <cellStyle name="Normal 140 4 3" xfId="25690"/>
    <cellStyle name="Normal 140 5" xfId="25691"/>
    <cellStyle name="Normal 140 6" xfId="25692"/>
    <cellStyle name="Normal 141" xfId="25693"/>
    <cellStyle name="Normal 141 2" xfId="25694"/>
    <cellStyle name="Normal 141 2 2" xfId="25695"/>
    <cellStyle name="Normal 141 3" xfId="25696"/>
    <cellStyle name="Normal 141 3 2" xfId="25697"/>
    <cellStyle name="Normal 141 3 2 2" xfId="25698"/>
    <cellStyle name="Normal 141 3 2 3" xfId="25699"/>
    <cellStyle name="Normal 141 3 3" xfId="25700"/>
    <cellStyle name="Normal 141 3 4" xfId="25701"/>
    <cellStyle name="Normal 141 4" xfId="25702"/>
    <cellStyle name="Normal 141 4 2" xfId="25703"/>
    <cellStyle name="Normal 141 4 3" xfId="25704"/>
    <cellStyle name="Normal 141 5" xfId="25705"/>
    <cellStyle name="Normal 141 6" xfId="25706"/>
    <cellStyle name="Normal 142" xfId="25707"/>
    <cellStyle name="Normal 142 2" xfId="25708"/>
    <cellStyle name="Normal 142 2 2" xfId="25709"/>
    <cellStyle name="Normal 142 3" xfId="25710"/>
    <cellStyle name="Normal 142 3 2" xfId="25711"/>
    <cellStyle name="Normal 142 3 2 2" xfId="25712"/>
    <cellStyle name="Normal 142 3 2 3" xfId="25713"/>
    <cellStyle name="Normal 142 3 3" xfId="25714"/>
    <cellStyle name="Normal 142 3 4" xfId="25715"/>
    <cellStyle name="Normal 142 4" xfId="25716"/>
    <cellStyle name="Normal 142 4 2" xfId="25717"/>
    <cellStyle name="Normal 142 4 3" xfId="25718"/>
    <cellStyle name="Normal 142 5" xfId="25719"/>
    <cellStyle name="Normal 142 6" xfId="25720"/>
    <cellStyle name="Normal 143" xfId="25721"/>
    <cellStyle name="Normal 143 2" xfId="25722"/>
    <cellStyle name="Normal 143 2 2" xfId="25723"/>
    <cellStyle name="Normal 143 3" xfId="25724"/>
    <cellStyle name="Normal 143 3 2" xfId="25725"/>
    <cellStyle name="Normal 143 3 2 2" xfId="25726"/>
    <cellStyle name="Normal 143 3 2 3" xfId="25727"/>
    <cellStyle name="Normal 143 3 3" xfId="25728"/>
    <cellStyle name="Normal 143 3 4" xfId="25729"/>
    <cellStyle name="Normal 143 4" xfId="25730"/>
    <cellStyle name="Normal 143 4 2" xfId="25731"/>
    <cellStyle name="Normal 143 4 3" xfId="25732"/>
    <cellStyle name="Normal 143 5" xfId="25733"/>
    <cellStyle name="Normal 143 6" xfId="25734"/>
    <cellStyle name="Normal 144" xfId="25735"/>
    <cellStyle name="Normal 144 2" xfId="25736"/>
    <cellStyle name="Normal 144 2 2" xfId="25737"/>
    <cellStyle name="Normal 144 3" xfId="25738"/>
    <cellStyle name="Normal 144 3 2" xfId="25739"/>
    <cellStyle name="Normal 144 3 2 2" xfId="25740"/>
    <cellStyle name="Normal 144 3 2 3" xfId="25741"/>
    <cellStyle name="Normal 144 3 3" xfId="25742"/>
    <cellStyle name="Normal 144 3 4" xfId="25743"/>
    <cellStyle name="Normal 144 4" xfId="25744"/>
    <cellStyle name="Normal 144 4 2" xfId="25745"/>
    <cellStyle name="Normal 144 4 3" xfId="25746"/>
    <cellStyle name="Normal 144 5" xfId="25747"/>
    <cellStyle name="Normal 144 6" xfId="25748"/>
    <cellStyle name="Normal 145" xfId="25749"/>
    <cellStyle name="Normal 145 2" xfId="25750"/>
    <cellStyle name="Normal 145 2 2" xfId="25751"/>
    <cellStyle name="Normal 145 3" xfId="25752"/>
    <cellStyle name="Normal 145 3 2" xfId="25753"/>
    <cellStyle name="Normal 145 3 2 2" xfId="25754"/>
    <cellStyle name="Normal 145 3 2 3" xfId="25755"/>
    <cellStyle name="Normal 145 3 3" xfId="25756"/>
    <cellStyle name="Normal 145 3 4" xfId="25757"/>
    <cellStyle name="Normal 145 4" xfId="25758"/>
    <cellStyle name="Normal 145 4 2" xfId="25759"/>
    <cellStyle name="Normal 145 4 3" xfId="25760"/>
    <cellStyle name="Normal 145 5" xfId="25761"/>
    <cellStyle name="Normal 145 6" xfId="25762"/>
    <cellStyle name="Normal 146" xfId="25763"/>
    <cellStyle name="Normal 146 2" xfId="25764"/>
    <cellStyle name="Normal 146 2 2" xfId="25765"/>
    <cellStyle name="Normal 146 3" xfId="25766"/>
    <cellStyle name="Normal 146 3 2" xfId="25767"/>
    <cellStyle name="Normal 146 3 2 2" xfId="25768"/>
    <cellStyle name="Normal 146 3 2 3" xfId="25769"/>
    <cellStyle name="Normal 146 3 3" xfId="25770"/>
    <cellStyle name="Normal 146 3 4" xfId="25771"/>
    <cellStyle name="Normal 146 4" xfId="25772"/>
    <cellStyle name="Normal 146 4 2" xfId="25773"/>
    <cellStyle name="Normal 146 4 3" xfId="25774"/>
    <cellStyle name="Normal 146 5" xfId="25775"/>
    <cellStyle name="Normal 146 6" xfId="25776"/>
    <cellStyle name="Normal 147" xfId="25777"/>
    <cellStyle name="Normal 147 2" xfId="25778"/>
    <cellStyle name="Normal 147 2 2" xfId="25779"/>
    <cellStyle name="Normal 147 3" xfId="25780"/>
    <cellStyle name="Normal 147 3 2" xfId="25781"/>
    <cellStyle name="Normal 147 3 2 2" xfId="25782"/>
    <cellStyle name="Normal 147 3 2 3" xfId="25783"/>
    <cellStyle name="Normal 147 3 3" xfId="25784"/>
    <cellStyle name="Normal 147 3 4" xfId="25785"/>
    <cellStyle name="Normal 147 4" xfId="25786"/>
    <cellStyle name="Normal 147 4 2" xfId="25787"/>
    <cellStyle name="Normal 147 4 3" xfId="25788"/>
    <cellStyle name="Normal 147 5" xfId="25789"/>
    <cellStyle name="Normal 147 6" xfId="25790"/>
    <cellStyle name="Normal 148" xfId="25791"/>
    <cellStyle name="Normal 148 2" xfId="25792"/>
    <cellStyle name="Normal 149" xfId="25793"/>
    <cellStyle name="Normal 149 2" xfId="25794"/>
    <cellStyle name="Normal 15" xfId="25795"/>
    <cellStyle name="Normal 15 2" xfId="25796"/>
    <cellStyle name="Normal 15 2 2" xfId="25797"/>
    <cellStyle name="Normal 15 2 2 2" xfId="25798"/>
    <cellStyle name="Normal 15 2 3" xfId="25799"/>
    <cellStyle name="Normal 15 3" xfId="25800"/>
    <cellStyle name="Normal 15 3 2" xfId="25801"/>
    <cellStyle name="Normal 15 3 3" xfId="25802"/>
    <cellStyle name="Normal 15 4" xfId="25803"/>
    <cellStyle name="Normal 15 4 2" xfId="25804"/>
    <cellStyle name="Normal 15 4 3" xfId="25805"/>
    <cellStyle name="Normal 15 5" xfId="25806"/>
    <cellStyle name="Normal 15 5 2" xfId="25807"/>
    <cellStyle name="Normal 150" xfId="25808"/>
    <cellStyle name="Normal 150 2" xfId="25809"/>
    <cellStyle name="Normal 151" xfId="25810"/>
    <cellStyle name="Normal 151 2" xfId="25811"/>
    <cellStyle name="Normal 152" xfId="25812"/>
    <cellStyle name="Normal 152 2" xfId="25813"/>
    <cellStyle name="Normal 153" xfId="25814"/>
    <cellStyle name="Normal 153 2" xfId="25815"/>
    <cellStyle name="Normal 154" xfId="25816"/>
    <cellStyle name="Normal 154 2" xfId="25817"/>
    <cellStyle name="Normal 155" xfId="25818"/>
    <cellStyle name="Normal 155 2" xfId="25819"/>
    <cellStyle name="Normal 156" xfId="25820"/>
    <cellStyle name="Normal 156 2" xfId="25821"/>
    <cellStyle name="Normal 157" xfId="25822"/>
    <cellStyle name="Normal 157 2" xfId="25823"/>
    <cellStyle name="Normal 158" xfId="25824"/>
    <cellStyle name="Normal 158 2" xfId="25825"/>
    <cellStyle name="Normal 159" xfId="25826"/>
    <cellStyle name="Normal 159 2" xfId="25827"/>
    <cellStyle name="Normal 16" xfId="25828"/>
    <cellStyle name="Normal 16 2" xfId="25829"/>
    <cellStyle name="Normal 16 2 2" xfId="25830"/>
    <cellStyle name="Normal 16 2 2 2" xfId="25831"/>
    <cellStyle name="Normal 16 2 2 2 2" xfId="25832"/>
    <cellStyle name="Normal 16 2 2 2 3" xfId="25833"/>
    <cellStyle name="Normal 16 2 2 3" xfId="25834"/>
    <cellStyle name="Normal 16 2 3" xfId="25835"/>
    <cellStyle name="Normal 16 3" xfId="25836"/>
    <cellStyle name="Normal 16 3 2" xfId="25837"/>
    <cellStyle name="Normal 16 3 2 2" xfId="25838"/>
    <cellStyle name="Normal 16 3 3" xfId="25839"/>
    <cellStyle name="Normal 16 3 4" xfId="25840"/>
    <cellStyle name="Normal 16 4" xfId="25841"/>
    <cellStyle name="Normal 16 4 2" xfId="25842"/>
    <cellStyle name="Normal 16 4 2 2" xfId="25843"/>
    <cellStyle name="Normal 16 4 2 3" xfId="25844"/>
    <cellStyle name="Normal 16 4 3" xfId="25845"/>
    <cellStyle name="Normal 160" xfId="25846"/>
    <cellStyle name="Normal 160 2" xfId="25847"/>
    <cellStyle name="Normal 161" xfId="25848"/>
    <cellStyle name="Normal 161 2" xfId="25849"/>
    <cellStyle name="Normal 162" xfId="25850"/>
    <cellStyle name="Normal 162 2" xfId="25851"/>
    <cellStyle name="Normal 163" xfId="25852"/>
    <cellStyle name="Normal 163 2" xfId="25853"/>
    <cellStyle name="Normal 164" xfId="25854"/>
    <cellStyle name="Normal 164 2" xfId="25855"/>
    <cellStyle name="Normal 165" xfId="25856"/>
    <cellStyle name="Normal 165 2" xfId="25857"/>
    <cellStyle name="Normal 166" xfId="25858"/>
    <cellStyle name="Normal 166 2" xfId="25859"/>
    <cellStyle name="Normal 167" xfId="25860"/>
    <cellStyle name="Normal 167 2" xfId="25861"/>
    <cellStyle name="Normal 168" xfId="25862"/>
    <cellStyle name="Normal 168 2" xfId="25863"/>
    <cellStyle name="Normal 169" xfId="25864"/>
    <cellStyle name="Normal 169 2" xfId="25865"/>
    <cellStyle name="Normal 17" xfId="25866"/>
    <cellStyle name="Normal 17 2" xfId="25867"/>
    <cellStyle name="Normal 17 2 2" xfId="25868"/>
    <cellStyle name="Normal 17 2 2 2" xfId="25869"/>
    <cellStyle name="Normal 17 2 3" xfId="25870"/>
    <cellStyle name="Normal 17 3" xfId="25871"/>
    <cellStyle name="Normal 17 3 2" xfId="25872"/>
    <cellStyle name="Normal 17 3 3" xfId="25873"/>
    <cellStyle name="Normal 17 4" xfId="25874"/>
    <cellStyle name="Normal 17 4 2" xfId="25875"/>
    <cellStyle name="Normal 17 5" xfId="25876"/>
    <cellStyle name="Normal 170" xfId="25877"/>
    <cellStyle name="Normal 170 2" xfId="25878"/>
    <cellStyle name="Normal 171" xfId="25879"/>
    <cellStyle name="Normal 171 2" xfId="25880"/>
    <cellStyle name="Normal 172" xfId="25881"/>
    <cellStyle name="Normal 172 2" xfId="25882"/>
    <cellStyle name="Normal 173" xfId="25883"/>
    <cellStyle name="Normal 173 2" xfId="25884"/>
    <cellStyle name="Normal 174" xfId="25885"/>
    <cellStyle name="Normal 174 2" xfId="25886"/>
    <cellStyle name="Normal 175" xfId="25887"/>
    <cellStyle name="Normal 175 2" xfId="25888"/>
    <cellStyle name="Normal 176" xfId="25889"/>
    <cellStyle name="Normal 176 2" xfId="25890"/>
    <cellStyle name="Normal 177" xfId="25891"/>
    <cellStyle name="Normal 177 2" xfId="25892"/>
    <cellStyle name="Normal 178" xfId="25893"/>
    <cellStyle name="Normal 178 2" xfId="25894"/>
    <cellStyle name="Normal 179" xfId="25895"/>
    <cellStyle name="Normal 179 2" xfId="25896"/>
    <cellStyle name="Normal 18" xfId="25897"/>
    <cellStyle name="Normal 18 10" xfId="25898"/>
    <cellStyle name="Normal 18 10 2" xfId="25899"/>
    <cellStyle name="Normal 18 10 3" xfId="25900"/>
    <cellStyle name="Normal 18 10 4" xfId="25901"/>
    <cellStyle name="Normal 18 10 5" xfId="25902"/>
    <cellStyle name="Normal 18 10 6" xfId="25903"/>
    <cellStyle name="Normal 18 10 7" xfId="25904"/>
    <cellStyle name="Normal 18 10 8" xfId="25905"/>
    <cellStyle name="Normal 18 11" xfId="25906"/>
    <cellStyle name="Normal 18 12" xfId="25907"/>
    <cellStyle name="Normal 18 13" xfId="25908"/>
    <cellStyle name="Normal 18 14" xfId="25909"/>
    <cellStyle name="Normal 18 15" xfId="25910"/>
    <cellStyle name="Normal 18 16" xfId="25911"/>
    <cellStyle name="Normal 18 17" xfId="25912"/>
    <cellStyle name="Normal 18 2" xfId="25913"/>
    <cellStyle name="Normal 18 2 2" xfId="25914"/>
    <cellStyle name="Normal 18 2 2 2" xfId="25915"/>
    <cellStyle name="Normal 18 2 3" xfId="25916"/>
    <cellStyle name="Normal 18 2 4" xfId="25917"/>
    <cellStyle name="Normal 18 2 5" xfId="25918"/>
    <cellStyle name="Normal 18 2 6" xfId="25919"/>
    <cellStyle name="Normal 18 2 7" xfId="25920"/>
    <cellStyle name="Normal 18 2 8" xfId="25921"/>
    <cellStyle name="Normal 18 3" xfId="25922"/>
    <cellStyle name="Normal 18 3 2" xfId="25923"/>
    <cellStyle name="Normal 18 3 3" xfId="25924"/>
    <cellStyle name="Normal 18 3 4" xfId="25925"/>
    <cellStyle name="Normal 18 3 5" xfId="25926"/>
    <cellStyle name="Normal 18 3 6" xfId="25927"/>
    <cellStyle name="Normal 18 3 7" xfId="25928"/>
    <cellStyle name="Normal 18 3 8" xfId="25929"/>
    <cellStyle name="Normal 18 3 9" xfId="25930"/>
    <cellStyle name="Normal 18 4" xfId="25931"/>
    <cellStyle name="Normal 18 4 2" xfId="25932"/>
    <cellStyle name="Normal 18 4 3" xfId="25933"/>
    <cellStyle name="Normal 18 4 4" xfId="25934"/>
    <cellStyle name="Normal 18 4 5" xfId="25935"/>
    <cellStyle name="Normal 18 4 6" xfId="25936"/>
    <cellStyle name="Normal 18 4 7" xfId="25937"/>
    <cellStyle name="Normal 18 4 8" xfId="25938"/>
    <cellStyle name="Normal 18 4 9" xfId="25939"/>
    <cellStyle name="Normal 18 5" xfId="25940"/>
    <cellStyle name="Normal 18 5 2" xfId="25941"/>
    <cellStyle name="Normal 18 5 3" xfId="25942"/>
    <cellStyle name="Normal 18 5 4" xfId="25943"/>
    <cellStyle name="Normal 18 5 5" xfId="25944"/>
    <cellStyle name="Normal 18 5 6" xfId="25945"/>
    <cellStyle name="Normal 18 5 7" xfId="25946"/>
    <cellStyle name="Normal 18 5 8" xfId="25947"/>
    <cellStyle name="Normal 18 6" xfId="25948"/>
    <cellStyle name="Normal 18 6 2" xfId="25949"/>
    <cellStyle name="Normal 18 6 3" xfId="25950"/>
    <cellStyle name="Normal 18 6 4" xfId="25951"/>
    <cellStyle name="Normal 18 6 5" xfId="25952"/>
    <cellStyle name="Normal 18 6 6" xfId="25953"/>
    <cellStyle name="Normal 18 6 7" xfId="25954"/>
    <cellStyle name="Normal 18 6 8" xfId="25955"/>
    <cellStyle name="Normal 18 7" xfId="25956"/>
    <cellStyle name="Normal 18 7 2" xfId="25957"/>
    <cellStyle name="Normal 18 7 3" xfId="25958"/>
    <cellStyle name="Normal 18 7 4" xfId="25959"/>
    <cellStyle name="Normal 18 7 5" xfId="25960"/>
    <cellStyle name="Normal 18 7 6" xfId="25961"/>
    <cellStyle name="Normal 18 7 7" xfId="25962"/>
    <cellStyle name="Normal 18 7 8" xfId="25963"/>
    <cellStyle name="Normal 18 8" xfId="25964"/>
    <cellStyle name="Normal 18 8 2" xfId="25965"/>
    <cellStyle name="Normal 18 8 3" xfId="25966"/>
    <cellStyle name="Normal 18 8 4" xfId="25967"/>
    <cellStyle name="Normal 18 8 5" xfId="25968"/>
    <cellStyle name="Normal 18 8 6" xfId="25969"/>
    <cellStyle name="Normal 18 8 7" xfId="25970"/>
    <cellStyle name="Normal 18 8 8" xfId="25971"/>
    <cellStyle name="Normal 18 9" xfId="25972"/>
    <cellStyle name="Normal 18 9 2" xfId="25973"/>
    <cellStyle name="Normal 18 9 3" xfId="25974"/>
    <cellStyle name="Normal 18 9 4" xfId="25975"/>
    <cellStyle name="Normal 18 9 5" xfId="25976"/>
    <cellStyle name="Normal 18 9 6" xfId="25977"/>
    <cellStyle name="Normal 18 9 7" xfId="25978"/>
    <cellStyle name="Normal 18 9 8" xfId="25979"/>
    <cellStyle name="Normal 180" xfId="25980"/>
    <cellStyle name="Normal 180 2" xfId="25981"/>
    <cellStyle name="Normal 181" xfId="25982"/>
    <cellStyle name="Normal 181 2" xfId="25983"/>
    <cellStyle name="Normal 181 2 2" xfId="25984"/>
    <cellStyle name="Normal 181 3" xfId="25985"/>
    <cellStyle name="Normal 181 3 2" xfId="25986"/>
    <cellStyle name="Normal 181 3 2 2" xfId="25987"/>
    <cellStyle name="Normal 181 3 2 3" xfId="25988"/>
    <cellStyle name="Normal 181 3 3" xfId="25989"/>
    <cellStyle name="Normal 181 3 4" xfId="25990"/>
    <cellStyle name="Normal 181 4" xfId="25991"/>
    <cellStyle name="Normal 181 4 2" xfId="25992"/>
    <cellStyle name="Normal 181 4 3" xfId="25993"/>
    <cellStyle name="Normal 181 5" xfId="25994"/>
    <cellStyle name="Normal 181 6" xfId="25995"/>
    <cellStyle name="Normal 182" xfId="25996"/>
    <cellStyle name="Normal 182 2" xfId="25997"/>
    <cellStyle name="Normal 182 2 2" xfId="25998"/>
    <cellStyle name="Normal 182 3" xfId="25999"/>
    <cellStyle name="Normal 182 3 2" xfId="26000"/>
    <cellStyle name="Normal 182 3 2 2" xfId="26001"/>
    <cellStyle name="Normal 182 3 2 3" xfId="26002"/>
    <cellStyle name="Normal 182 3 3" xfId="26003"/>
    <cellStyle name="Normal 182 3 4" xfId="26004"/>
    <cellStyle name="Normal 182 4" xfId="26005"/>
    <cellStyle name="Normal 182 4 2" xfId="26006"/>
    <cellStyle name="Normal 182 4 3" xfId="26007"/>
    <cellStyle name="Normal 182 5" xfId="26008"/>
    <cellStyle name="Normal 182 6" xfId="26009"/>
    <cellStyle name="Normal 183" xfId="26010"/>
    <cellStyle name="Normal 183 2" xfId="26011"/>
    <cellStyle name="Normal 183 2 2" xfId="26012"/>
    <cellStyle name="Normal 183 3" xfId="26013"/>
    <cellStyle name="Normal 183 3 2" xfId="26014"/>
    <cellStyle name="Normal 183 3 2 2" xfId="26015"/>
    <cellStyle name="Normal 183 3 2 3" xfId="26016"/>
    <cellStyle name="Normal 183 3 3" xfId="26017"/>
    <cellStyle name="Normal 183 3 4" xfId="26018"/>
    <cellStyle name="Normal 183 4" xfId="26019"/>
    <cellStyle name="Normal 183 4 2" xfId="26020"/>
    <cellStyle name="Normal 183 4 3" xfId="26021"/>
    <cellStyle name="Normal 183 5" xfId="26022"/>
    <cellStyle name="Normal 183 6" xfId="26023"/>
    <cellStyle name="Normal 184" xfId="26024"/>
    <cellStyle name="Normal 184 2" xfId="26025"/>
    <cellStyle name="Normal 184 2 2" xfId="26026"/>
    <cellStyle name="Normal 184 3" xfId="26027"/>
    <cellStyle name="Normal 184 3 2" xfId="26028"/>
    <cellStyle name="Normal 184 3 2 2" xfId="26029"/>
    <cellStyle name="Normal 184 3 2 3" xfId="26030"/>
    <cellStyle name="Normal 184 3 3" xfId="26031"/>
    <cellStyle name="Normal 184 3 4" xfId="26032"/>
    <cellStyle name="Normal 184 4" xfId="26033"/>
    <cellStyle name="Normal 184 4 2" xfId="26034"/>
    <cellStyle name="Normal 184 4 3" xfId="26035"/>
    <cellStyle name="Normal 184 5" xfId="26036"/>
    <cellStyle name="Normal 184 6" xfId="26037"/>
    <cellStyle name="Normal 185" xfId="26038"/>
    <cellStyle name="Normal 185 2" xfId="26039"/>
    <cellStyle name="Normal 185 2 2" xfId="26040"/>
    <cellStyle name="Normal 185 3" xfId="26041"/>
    <cellStyle name="Normal 185 3 2" xfId="26042"/>
    <cellStyle name="Normal 185 3 2 2" xfId="26043"/>
    <cellStyle name="Normal 185 3 2 3" xfId="26044"/>
    <cellStyle name="Normal 185 3 3" xfId="26045"/>
    <cellStyle name="Normal 185 3 4" xfId="26046"/>
    <cellStyle name="Normal 185 4" xfId="26047"/>
    <cellStyle name="Normal 185 4 2" xfId="26048"/>
    <cellStyle name="Normal 185 4 3" xfId="26049"/>
    <cellStyle name="Normal 185 5" xfId="26050"/>
    <cellStyle name="Normal 185 6" xfId="26051"/>
    <cellStyle name="Normal 186" xfId="26052"/>
    <cellStyle name="Normal 186 2" xfId="26053"/>
    <cellStyle name="Normal 187" xfId="26054"/>
    <cellStyle name="Normal 187 2" xfId="26055"/>
    <cellStyle name="Normal 188" xfId="26056"/>
    <cellStyle name="Normal 188 2" xfId="26057"/>
    <cellStyle name="Normal 189" xfId="26058"/>
    <cellStyle name="Normal 189 2" xfId="26059"/>
    <cellStyle name="Normal 19" xfId="26060"/>
    <cellStyle name="Normal 19 10" xfId="26061"/>
    <cellStyle name="Normal 19 10 2" xfId="26062"/>
    <cellStyle name="Normal 19 10 3" xfId="26063"/>
    <cellStyle name="Normal 19 10 4" xfId="26064"/>
    <cellStyle name="Normal 19 10 5" xfId="26065"/>
    <cellStyle name="Normal 19 10 6" xfId="26066"/>
    <cellStyle name="Normal 19 10 7" xfId="26067"/>
    <cellStyle name="Normal 19 10 8" xfId="26068"/>
    <cellStyle name="Normal 19 11" xfId="26069"/>
    <cellStyle name="Normal 19 12" xfId="26070"/>
    <cellStyle name="Normal 19 13" xfId="26071"/>
    <cellStyle name="Normal 19 14" xfId="26072"/>
    <cellStyle name="Normal 19 15" xfId="26073"/>
    <cellStyle name="Normal 19 16" xfId="26074"/>
    <cellStyle name="Normal 19 17" xfId="26075"/>
    <cellStyle name="Normal 19 17 2" xfId="26076"/>
    <cellStyle name="Normal 19 17 2 2" xfId="26077"/>
    <cellStyle name="Normal 19 17 3" xfId="26078"/>
    <cellStyle name="Normal 19 2" xfId="26079"/>
    <cellStyle name="Normal 19 2 2" xfId="26080"/>
    <cellStyle name="Normal 19 2 2 2" xfId="26081"/>
    <cellStyle name="Normal 19 2 3" xfId="26082"/>
    <cellStyle name="Normal 19 2 3 2" xfId="26083"/>
    <cellStyle name="Normal 19 2 4" xfId="26084"/>
    <cellStyle name="Normal 19 2 5" xfId="26085"/>
    <cellStyle name="Normal 19 2 6" xfId="26086"/>
    <cellStyle name="Normal 19 2 7" xfId="26087"/>
    <cellStyle name="Normal 19 2 8" xfId="26088"/>
    <cellStyle name="Normal 19 3" xfId="26089"/>
    <cellStyle name="Normal 19 3 2" xfId="26090"/>
    <cellStyle name="Normal 19 3 2 2" xfId="26091"/>
    <cellStyle name="Normal 19 3 3" xfId="26092"/>
    <cellStyle name="Normal 19 3 3 2" xfId="26093"/>
    <cellStyle name="Normal 19 3 4" xfId="26094"/>
    <cellStyle name="Normal 19 3 5" xfId="26095"/>
    <cellStyle name="Normal 19 3 6" xfId="26096"/>
    <cellStyle name="Normal 19 3 7" xfId="26097"/>
    <cellStyle name="Normal 19 3 8" xfId="26098"/>
    <cellStyle name="Normal 19 4" xfId="26099"/>
    <cellStyle name="Normal 19 4 2" xfId="26100"/>
    <cellStyle name="Normal 19 4 3" xfId="26101"/>
    <cellStyle name="Normal 19 4 4" xfId="26102"/>
    <cellStyle name="Normal 19 4 5" xfId="26103"/>
    <cellStyle name="Normal 19 4 6" xfId="26104"/>
    <cellStyle name="Normal 19 4 7" xfId="26105"/>
    <cellStyle name="Normal 19 4 8" xfId="26106"/>
    <cellStyle name="Normal 19 4 9" xfId="26107"/>
    <cellStyle name="Normal 19 5" xfId="26108"/>
    <cellStyle name="Normal 19 5 2" xfId="26109"/>
    <cellStyle name="Normal 19 5 3" xfId="26110"/>
    <cellStyle name="Normal 19 5 4" xfId="26111"/>
    <cellStyle name="Normal 19 5 5" xfId="26112"/>
    <cellStyle name="Normal 19 5 6" xfId="26113"/>
    <cellStyle name="Normal 19 5 7" xfId="26114"/>
    <cellStyle name="Normal 19 5 8" xfId="26115"/>
    <cellStyle name="Normal 19 6" xfId="26116"/>
    <cellStyle name="Normal 19 6 2" xfId="26117"/>
    <cellStyle name="Normal 19 6 3" xfId="26118"/>
    <cellStyle name="Normal 19 6 4" xfId="26119"/>
    <cellStyle name="Normal 19 6 5" xfId="26120"/>
    <cellStyle name="Normal 19 6 6" xfId="26121"/>
    <cellStyle name="Normal 19 6 7" xfId="26122"/>
    <cellStyle name="Normal 19 6 8" xfId="26123"/>
    <cellStyle name="Normal 19 7" xfId="26124"/>
    <cellStyle name="Normal 19 7 2" xfId="26125"/>
    <cellStyle name="Normal 19 7 3" xfId="26126"/>
    <cellStyle name="Normal 19 7 4" xfId="26127"/>
    <cellStyle name="Normal 19 7 5" xfId="26128"/>
    <cellStyle name="Normal 19 7 6" xfId="26129"/>
    <cellStyle name="Normal 19 7 7" xfId="26130"/>
    <cellStyle name="Normal 19 7 8" xfId="26131"/>
    <cellStyle name="Normal 19 8" xfId="26132"/>
    <cellStyle name="Normal 19 8 2" xfId="26133"/>
    <cellStyle name="Normal 19 8 3" xfId="26134"/>
    <cellStyle name="Normal 19 8 4" xfId="26135"/>
    <cellStyle name="Normal 19 8 5" xfId="26136"/>
    <cellStyle name="Normal 19 8 6" xfId="26137"/>
    <cellStyle name="Normal 19 8 7" xfId="26138"/>
    <cellStyle name="Normal 19 8 8" xfId="26139"/>
    <cellStyle name="Normal 19 9" xfId="26140"/>
    <cellStyle name="Normal 19 9 2" xfId="26141"/>
    <cellStyle name="Normal 19 9 3" xfId="26142"/>
    <cellStyle name="Normal 19 9 4" xfId="26143"/>
    <cellStyle name="Normal 19 9 5" xfId="26144"/>
    <cellStyle name="Normal 19 9 6" xfId="26145"/>
    <cellStyle name="Normal 19 9 7" xfId="26146"/>
    <cellStyle name="Normal 19 9 8" xfId="26147"/>
    <cellStyle name="Normal 190" xfId="26148"/>
    <cellStyle name="Normal 190 2" xfId="26149"/>
    <cellStyle name="Normal 191" xfId="26150"/>
    <cellStyle name="Normal 191 2" xfId="26151"/>
    <cellStyle name="Normal 192" xfId="26152"/>
    <cellStyle name="Normal 192 2" xfId="26153"/>
    <cellStyle name="Normal 193" xfId="26154"/>
    <cellStyle name="Normal 193 2" xfId="26155"/>
    <cellStyle name="Normal 194" xfId="26156"/>
    <cellStyle name="Normal 194 2" xfId="26157"/>
    <cellStyle name="Normal 195" xfId="26158"/>
    <cellStyle name="Normal 195 2" xfId="26159"/>
    <cellStyle name="Normal 196" xfId="26160"/>
    <cellStyle name="Normal 196 2" xfId="26161"/>
    <cellStyle name="Normal 197" xfId="26162"/>
    <cellStyle name="Normal 197 2" xfId="26163"/>
    <cellStyle name="Normal 198" xfId="26164"/>
    <cellStyle name="Normal 198 2" xfId="26165"/>
    <cellStyle name="Normal 199" xfId="26166"/>
    <cellStyle name="Normal 199 2" xfId="26167"/>
    <cellStyle name="Normal 2" xfId="4"/>
    <cellStyle name="Normal 2 10" xfId="26168"/>
    <cellStyle name="Normal 2 10 2" xfId="26169"/>
    <cellStyle name="Normal 2 10 2 2" xfId="26170"/>
    <cellStyle name="Normal 2 10 3" xfId="26171"/>
    <cellStyle name="Normal 2 10 4" xfId="26172"/>
    <cellStyle name="Normal 2 11" xfId="26173"/>
    <cellStyle name="Normal 2 11 2" xfId="26174"/>
    <cellStyle name="Normal 2 12" xfId="26175"/>
    <cellStyle name="Normal 2 12 2" xfId="26176"/>
    <cellStyle name="Normal 2 13" xfId="26177"/>
    <cellStyle name="Normal 2 14" xfId="26178"/>
    <cellStyle name="Normal 2 15" xfId="26179"/>
    <cellStyle name="Normal 2 16" xfId="26180"/>
    <cellStyle name="Normal 2 16 2" xfId="26181"/>
    <cellStyle name="Normal 2 16 2 2" xfId="26182"/>
    <cellStyle name="Normal 2 16 3" xfId="26183"/>
    <cellStyle name="Normal 2 17" xfId="26184"/>
    <cellStyle name="Normal 2 18" xfId="26185"/>
    <cellStyle name="Normal 2 19" xfId="26186"/>
    <cellStyle name="Normal 2 2" xfId="26187"/>
    <cellStyle name="Normal 2 2 10" xfId="26188"/>
    <cellStyle name="Normal 2 2 10 10" xfId="26189"/>
    <cellStyle name="Normal 2 2 10 11" xfId="26190"/>
    <cellStyle name="Normal 2 2 10 12" xfId="26191"/>
    <cellStyle name="Normal 2 2 10 13" xfId="26192"/>
    <cellStyle name="Normal 2 2 10 14" xfId="26193"/>
    <cellStyle name="Normal 2 2 10 15" xfId="26194"/>
    <cellStyle name="Normal 2 2 10 16" xfId="26195"/>
    <cellStyle name="Normal 2 2 10 17" xfId="26196"/>
    <cellStyle name="Normal 2 2 10 17 2" xfId="26197"/>
    <cellStyle name="Normal 2 2 10 17 3" xfId="26198"/>
    <cellStyle name="Normal 2 2 10 17 4" xfId="26199"/>
    <cellStyle name="Normal 2 2 10 18" xfId="26200"/>
    <cellStyle name="Normal 2 2 10 19" xfId="26201"/>
    <cellStyle name="Normal 2 2 10 2" xfId="26202"/>
    <cellStyle name="Normal 2 2 10 2 2" xfId="26203"/>
    <cellStyle name="Normal 2 2 10 2 2 2" xfId="26204"/>
    <cellStyle name="Normal 2 2 10 2 2 3" xfId="26205"/>
    <cellStyle name="Normal 2 2 10 2 2 4" xfId="26206"/>
    <cellStyle name="Normal 2 2 10 2 2 5" xfId="26207"/>
    <cellStyle name="Normal 2 2 10 2 3" xfId="26208"/>
    <cellStyle name="Normal 2 2 10 2 4" xfId="26209"/>
    <cellStyle name="Normal 2 2 10 2 5" xfId="26210"/>
    <cellStyle name="Normal 2 2 10 20" xfId="26211"/>
    <cellStyle name="Normal 2 2 10 21" xfId="26212"/>
    <cellStyle name="Normal 2 2 10 22" xfId="26213"/>
    <cellStyle name="Normal 2 2 10 23" xfId="26214"/>
    <cellStyle name="Normal 2 2 10 24" xfId="26215"/>
    <cellStyle name="Normal 2 2 10 25" xfId="26216"/>
    <cellStyle name="Normal 2 2 10 3" xfId="26217"/>
    <cellStyle name="Normal 2 2 10 3 2" xfId="26218"/>
    <cellStyle name="Normal 2 2 10 4" xfId="26219"/>
    <cellStyle name="Normal 2 2 10 4 2" xfId="26220"/>
    <cellStyle name="Normal 2 2 10 5" xfId="26221"/>
    <cellStyle name="Normal 2 2 10 5 2" xfId="26222"/>
    <cellStyle name="Normal 2 2 10 6" xfId="26223"/>
    <cellStyle name="Normal 2 2 10 6 2" xfId="26224"/>
    <cellStyle name="Normal 2 2 10 7" xfId="26225"/>
    <cellStyle name="Normal 2 2 10 7 2" xfId="26226"/>
    <cellStyle name="Normal 2 2 10 8" xfId="26227"/>
    <cellStyle name="Normal 2 2 10 8 2" xfId="26228"/>
    <cellStyle name="Normal 2 2 10 9" xfId="26229"/>
    <cellStyle name="Normal 2 2 10 9 2" xfId="26230"/>
    <cellStyle name="Normal 2 2 11" xfId="26231"/>
    <cellStyle name="Normal 2 2 11 10" xfId="26232"/>
    <cellStyle name="Normal 2 2 11 2" xfId="26233"/>
    <cellStyle name="Normal 2 2 11 2 2" xfId="26234"/>
    <cellStyle name="Normal 2 2 11 3" xfId="26235"/>
    <cellStyle name="Normal 2 2 11 3 2" xfId="26236"/>
    <cellStyle name="Normal 2 2 11 4" xfId="26237"/>
    <cellStyle name="Normal 2 2 11 4 2" xfId="26238"/>
    <cellStyle name="Normal 2 2 11 5" xfId="26239"/>
    <cellStyle name="Normal 2 2 11 6" xfId="26240"/>
    <cellStyle name="Normal 2 2 11 7" xfId="26241"/>
    <cellStyle name="Normal 2 2 11 8" xfId="26242"/>
    <cellStyle name="Normal 2 2 11 9" xfId="26243"/>
    <cellStyle name="Normal 2 2 12" xfId="26244"/>
    <cellStyle name="Normal 2 2 12 2" xfId="26245"/>
    <cellStyle name="Normal 2 2 12 3" xfId="26246"/>
    <cellStyle name="Normal 2 2 12 4" xfId="26247"/>
    <cellStyle name="Normal 2 2 12 5" xfId="26248"/>
    <cellStyle name="Normal 2 2 12 6" xfId="26249"/>
    <cellStyle name="Normal 2 2 12 7" xfId="26250"/>
    <cellStyle name="Normal 2 2 12 8" xfId="26251"/>
    <cellStyle name="Normal 2 2 12 9" xfId="26252"/>
    <cellStyle name="Normal 2 2 13" xfId="26253"/>
    <cellStyle name="Normal 2 2 13 2" xfId="26254"/>
    <cellStyle name="Normal 2 2 13 3" xfId="26255"/>
    <cellStyle name="Normal 2 2 13 4" xfId="26256"/>
    <cellStyle name="Normal 2 2 13 5" xfId="26257"/>
    <cellStyle name="Normal 2 2 13 6" xfId="26258"/>
    <cellStyle name="Normal 2 2 13 7" xfId="26259"/>
    <cellStyle name="Normal 2 2 13 8" xfId="26260"/>
    <cellStyle name="Normal 2 2 13 9" xfId="26261"/>
    <cellStyle name="Normal 2 2 14" xfId="26262"/>
    <cellStyle name="Normal 2 2 14 2" xfId="26263"/>
    <cellStyle name="Normal 2 2 14 3" xfId="26264"/>
    <cellStyle name="Normal 2 2 14 4" xfId="26265"/>
    <cellStyle name="Normal 2 2 14 5" xfId="26266"/>
    <cellStyle name="Normal 2 2 14 6" xfId="26267"/>
    <cellStyle name="Normal 2 2 14 7" xfId="26268"/>
    <cellStyle name="Normal 2 2 14 8" xfId="26269"/>
    <cellStyle name="Normal 2 2 14 9" xfId="26270"/>
    <cellStyle name="Normal 2 2 15" xfId="26271"/>
    <cellStyle name="Normal 2 2 15 2" xfId="26272"/>
    <cellStyle name="Normal 2 2 15 3" xfId="26273"/>
    <cellStyle name="Normal 2 2 15 4" xfId="26274"/>
    <cellStyle name="Normal 2 2 15 5" xfId="26275"/>
    <cellStyle name="Normal 2 2 15 6" xfId="26276"/>
    <cellStyle name="Normal 2 2 15 7" xfId="26277"/>
    <cellStyle name="Normal 2 2 15 8" xfId="26278"/>
    <cellStyle name="Normal 2 2 15 9" xfId="26279"/>
    <cellStyle name="Normal 2 2 16" xfId="26280"/>
    <cellStyle name="Normal 2 2 16 2" xfId="26281"/>
    <cellStyle name="Normal 2 2 16 3" xfId="26282"/>
    <cellStyle name="Normal 2 2 16 4" xfId="26283"/>
    <cellStyle name="Normal 2 2 16 5" xfId="26284"/>
    <cellStyle name="Normal 2 2 16 6" xfId="26285"/>
    <cellStyle name="Normal 2 2 16 7" xfId="26286"/>
    <cellStyle name="Normal 2 2 16 8" xfId="26287"/>
    <cellStyle name="Normal 2 2 16 9" xfId="26288"/>
    <cellStyle name="Normal 2 2 17" xfId="26289"/>
    <cellStyle name="Normal 2 2 17 2" xfId="26290"/>
    <cellStyle name="Normal 2 2 17 3" xfId="26291"/>
    <cellStyle name="Normal 2 2 17 4" xfId="26292"/>
    <cellStyle name="Normal 2 2 17 5" xfId="26293"/>
    <cellStyle name="Normal 2 2 17 6" xfId="26294"/>
    <cellStyle name="Normal 2 2 17 7" xfId="26295"/>
    <cellStyle name="Normal 2 2 17 8" xfId="26296"/>
    <cellStyle name="Normal 2 2 17 9" xfId="26297"/>
    <cellStyle name="Normal 2 2 18" xfId="26298"/>
    <cellStyle name="Normal 2 2 18 2" xfId="26299"/>
    <cellStyle name="Normal 2 2 18 3" xfId="26300"/>
    <cellStyle name="Normal 2 2 18 4" xfId="26301"/>
    <cellStyle name="Normal 2 2 18 5" xfId="26302"/>
    <cellStyle name="Normal 2 2 18 6" xfId="26303"/>
    <cellStyle name="Normal 2 2 18 7" xfId="26304"/>
    <cellStyle name="Normal 2 2 18 8" xfId="26305"/>
    <cellStyle name="Normal 2 2 18 9" xfId="26306"/>
    <cellStyle name="Normal 2 2 19" xfId="26307"/>
    <cellStyle name="Normal 2 2 19 2" xfId="26308"/>
    <cellStyle name="Normal 2 2 19 3" xfId="26309"/>
    <cellStyle name="Normal 2 2 19 4" xfId="26310"/>
    <cellStyle name="Normal 2 2 19 5" xfId="26311"/>
    <cellStyle name="Normal 2 2 19 6" xfId="26312"/>
    <cellStyle name="Normal 2 2 19 7" xfId="26313"/>
    <cellStyle name="Normal 2 2 19 8" xfId="26314"/>
    <cellStyle name="Normal 2 2 19 9" xfId="26315"/>
    <cellStyle name="Normal 2 2 2" xfId="26316"/>
    <cellStyle name="Normal 2 2 2 2" xfId="26317"/>
    <cellStyle name="Normal 2 2 2 2 10" xfId="26318"/>
    <cellStyle name="Normal 2 2 2 2 11" xfId="26319"/>
    <cellStyle name="Normal 2 2 2 2 12" xfId="26320"/>
    <cellStyle name="Normal 2 2 2 2 13" xfId="26321"/>
    <cellStyle name="Normal 2 2 2 2 14" xfId="26322"/>
    <cellStyle name="Normal 2 2 2 2 15" xfId="26323"/>
    <cellStyle name="Normal 2 2 2 2 16" xfId="26324"/>
    <cellStyle name="Normal 2 2 2 2 17" xfId="26325"/>
    <cellStyle name="Normal 2 2 2 2 17 2" xfId="26326"/>
    <cellStyle name="Normal 2 2 2 2 17 3" xfId="26327"/>
    <cellStyle name="Normal 2 2 2 2 17 4" xfId="26328"/>
    <cellStyle name="Normal 2 2 2 2 18" xfId="26329"/>
    <cellStyle name="Normal 2 2 2 2 19" xfId="26330"/>
    <cellStyle name="Normal 2 2 2 2 2" xfId="26331"/>
    <cellStyle name="Normal 2 2 2 2 2 2" xfId="26332"/>
    <cellStyle name="Normal 2 2 2 2 2 2 2" xfId="26333"/>
    <cellStyle name="Normal 2 2 2 2 2 2 3" xfId="26334"/>
    <cellStyle name="Normal 2 2 2 2 2 2 4" xfId="26335"/>
    <cellStyle name="Normal 2 2 2 2 2 2 5" xfId="26336"/>
    <cellStyle name="Normal 2 2 2 2 2 3" xfId="26337"/>
    <cellStyle name="Normal 2 2 2 2 2 4" xfId="26338"/>
    <cellStyle name="Normal 2 2 2 2 2 5" xfId="26339"/>
    <cellStyle name="Normal 2 2 2 2 20" xfId="26340"/>
    <cellStyle name="Normal 2 2 2 2 21" xfId="26341"/>
    <cellStyle name="Normal 2 2 2 2 22" xfId="26342"/>
    <cellStyle name="Normal 2 2 2 2 23" xfId="26343"/>
    <cellStyle name="Normal 2 2 2 2 24" xfId="26344"/>
    <cellStyle name="Normal 2 2 2 2 25" xfId="26345"/>
    <cellStyle name="Normal 2 2 2 2 3" xfId="26346"/>
    <cellStyle name="Normal 2 2 2 2 3 2" xfId="26347"/>
    <cellStyle name="Normal 2 2 2 2 4" xfId="26348"/>
    <cellStyle name="Normal 2 2 2 2 4 2" xfId="26349"/>
    <cellStyle name="Normal 2 2 2 2 4 3" xfId="26350"/>
    <cellStyle name="Normal 2 2 2 2 4 4" xfId="26351"/>
    <cellStyle name="Normal 2 2 2 2 5" xfId="26352"/>
    <cellStyle name="Normal 2 2 2 2 6" xfId="26353"/>
    <cellStyle name="Normal 2 2 2 2 7" xfId="26354"/>
    <cellStyle name="Normal 2 2 2 2 7 2" xfId="26355"/>
    <cellStyle name="Normal 2 2 2 2 8" xfId="26356"/>
    <cellStyle name="Normal 2 2 2 2 9" xfId="26357"/>
    <cellStyle name="Normal 2 2 2 3" xfId="26358"/>
    <cellStyle name="Normal 2 2 2 3 10" xfId="26359"/>
    <cellStyle name="Normal 2 2 2 3 11" xfId="26360"/>
    <cellStyle name="Normal 2 2 2 3 12" xfId="26361"/>
    <cellStyle name="Normal 2 2 2 3 13" xfId="26362"/>
    <cellStyle name="Normal 2 2 2 3 14" xfId="26363"/>
    <cellStyle name="Normal 2 2 2 3 15" xfId="26364"/>
    <cellStyle name="Normal 2 2 2 3 16" xfId="26365"/>
    <cellStyle name="Normal 2 2 2 3 17" xfId="26366"/>
    <cellStyle name="Normal 2 2 2 3 17 2" xfId="26367"/>
    <cellStyle name="Normal 2 2 2 3 17 3" xfId="26368"/>
    <cellStyle name="Normal 2 2 2 3 17 4" xfId="26369"/>
    <cellStyle name="Normal 2 2 2 3 18" xfId="26370"/>
    <cellStyle name="Normal 2 2 2 3 19" xfId="26371"/>
    <cellStyle name="Normal 2 2 2 3 2" xfId="26372"/>
    <cellStyle name="Normal 2 2 2 3 2 2" xfId="26373"/>
    <cellStyle name="Normal 2 2 2 3 2 2 2" xfId="26374"/>
    <cellStyle name="Normal 2 2 2 3 2 2 3" xfId="26375"/>
    <cellStyle name="Normal 2 2 2 3 2 2 4" xfId="26376"/>
    <cellStyle name="Normal 2 2 2 3 2 2 5" xfId="26377"/>
    <cellStyle name="Normal 2 2 2 3 2 3" xfId="26378"/>
    <cellStyle name="Normal 2 2 2 3 2 4" xfId="26379"/>
    <cellStyle name="Normal 2 2 2 3 2 5" xfId="26380"/>
    <cellStyle name="Normal 2 2 2 3 20" xfId="26381"/>
    <cellStyle name="Normal 2 2 2 3 21" xfId="26382"/>
    <cellStyle name="Normal 2 2 2 3 22" xfId="26383"/>
    <cellStyle name="Normal 2 2 2 3 23" xfId="26384"/>
    <cellStyle name="Normal 2 2 2 3 24" xfId="26385"/>
    <cellStyle name="Normal 2 2 2 3 25" xfId="26386"/>
    <cellStyle name="Normal 2 2 2 3 3" xfId="26387"/>
    <cellStyle name="Normal 2 2 2 3 3 2" xfId="26388"/>
    <cellStyle name="Normal 2 2 2 3 4" xfId="26389"/>
    <cellStyle name="Normal 2 2 2 3 4 2" xfId="26390"/>
    <cellStyle name="Normal 2 2 2 3 5" xfId="26391"/>
    <cellStyle name="Normal 2 2 2 3 6" xfId="26392"/>
    <cellStyle name="Normal 2 2 2 3 7" xfId="26393"/>
    <cellStyle name="Normal 2 2 2 3 8" xfId="26394"/>
    <cellStyle name="Normal 2 2 2 3 9" xfId="26395"/>
    <cellStyle name="Normal 2 2 2 4" xfId="26396"/>
    <cellStyle name="Normal 2 2 2 4 2" xfId="26397"/>
    <cellStyle name="Normal 2 2 2 4 2 2" xfId="26398"/>
    <cellStyle name="Normal 2 2 2 4 2 3" xfId="26399"/>
    <cellStyle name="Normal 2 2 2 4 2 3 2" xfId="26400"/>
    <cellStyle name="Normal 2 2 2 4 2 4" xfId="26401"/>
    <cellStyle name="Normal 2 2 2 4 2 4 2" xfId="26402"/>
    <cellStyle name="Normal 2 2 2 4 3" xfId="26403"/>
    <cellStyle name="Normal 2 2 2 5" xfId="26404"/>
    <cellStyle name="Normal 2 2 2 5 2" xfId="26405"/>
    <cellStyle name="Normal 2 2 2 6" xfId="26406"/>
    <cellStyle name="Normal 2 2 2 6 2" xfId="26407"/>
    <cellStyle name="Normal 2 2 2 6 3" xfId="26408"/>
    <cellStyle name="Normal 2 2 2 7" xfId="26409"/>
    <cellStyle name="Normal 2 2 2 7 2" xfId="26410"/>
    <cellStyle name="Normal 2 2 20" xfId="26411"/>
    <cellStyle name="Normal 2 2 20 2" xfId="26412"/>
    <cellStyle name="Normal 2 2 20 3" xfId="26413"/>
    <cellStyle name="Normal 2 2 20 4" xfId="26414"/>
    <cellStyle name="Normal 2 2 20 5" xfId="26415"/>
    <cellStyle name="Normal 2 2 20 6" xfId="26416"/>
    <cellStyle name="Normal 2 2 20 7" xfId="26417"/>
    <cellStyle name="Normal 2 2 20 8" xfId="26418"/>
    <cellStyle name="Normal 2 2 20 9" xfId="26419"/>
    <cellStyle name="Normal 2 2 21" xfId="26420"/>
    <cellStyle name="Normal 2 2 21 2" xfId="26421"/>
    <cellStyle name="Normal 2 2 21 3" xfId="26422"/>
    <cellStyle name="Normal 2 2 21 4" xfId="26423"/>
    <cellStyle name="Normal 2 2 21 5" xfId="26424"/>
    <cellStyle name="Normal 2 2 21 6" xfId="26425"/>
    <cellStyle name="Normal 2 2 21 7" xfId="26426"/>
    <cellStyle name="Normal 2 2 21 8" xfId="26427"/>
    <cellStyle name="Normal 2 2 21 9" xfId="26428"/>
    <cellStyle name="Normal 2 2 22" xfId="26429"/>
    <cellStyle name="Normal 2 2 22 2" xfId="26430"/>
    <cellStyle name="Normal 2 2 22 3" xfId="26431"/>
    <cellStyle name="Normal 2 2 22 4" xfId="26432"/>
    <cellStyle name="Normal 2 2 22 5" xfId="26433"/>
    <cellStyle name="Normal 2 2 22 6" xfId="26434"/>
    <cellStyle name="Normal 2 2 22 7" xfId="26435"/>
    <cellStyle name="Normal 2 2 22 8" xfId="26436"/>
    <cellStyle name="Normal 2 2 22 9" xfId="26437"/>
    <cellStyle name="Normal 2 2 23" xfId="26438"/>
    <cellStyle name="Normal 2 2 23 2" xfId="26439"/>
    <cellStyle name="Normal 2 2 23 3" xfId="26440"/>
    <cellStyle name="Normal 2 2 23 4" xfId="26441"/>
    <cellStyle name="Normal 2 2 23 5" xfId="26442"/>
    <cellStyle name="Normal 2 2 23 6" xfId="26443"/>
    <cellStyle name="Normal 2 2 23 7" xfId="26444"/>
    <cellStyle name="Normal 2 2 23 8" xfId="26445"/>
    <cellStyle name="Normal 2 2 23 9" xfId="26446"/>
    <cellStyle name="Normal 2 2 24" xfId="26447"/>
    <cellStyle name="Normal 2 2 24 2" xfId="26448"/>
    <cellStyle name="Normal 2 2 24 3" xfId="26449"/>
    <cellStyle name="Normal 2 2 24 4" xfId="26450"/>
    <cellStyle name="Normal 2 2 24 5" xfId="26451"/>
    <cellStyle name="Normal 2 2 24 6" xfId="26452"/>
    <cellStyle name="Normal 2 2 24 7" xfId="26453"/>
    <cellStyle name="Normal 2 2 24 8" xfId="26454"/>
    <cellStyle name="Normal 2 2 24 9" xfId="26455"/>
    <cellStyle name="Normal 2 2 25" xfId="26456"/>
    <cellStyle name="Normal 2 2 25 2" xfId="26457"/>
    <cellStyle name="Normal 2 2 26" xfId="26458"/>
    <cellStyle name="Normal 2 2 26 2" xfId="26459"/>
    <cellStyle name="Normal 2 2 27" xfId="26460"/>
    <cellStyle name="Normal 2 2 27 2" xfId="26461"/>
    <cellStyle name="Normal 2 2 28" xfId="26462"/>
    <cellStyle name="Normal 2 2 28 2" xfId="26463"/>
    <cellStyle name="Normal 2 2 29" xfId="26464"/>
    <cellStyle name="Normal 2 2 29 2" xfId="26465"/>
    <cellStyle name="Normal 2 2 3" xfId="26466"/>
    <cellStyle name="Normal 2 2 3 10" xfId="26467"/>
    <cellStyle name="Normal 2 2 3 11" xfId="26468"/>
    <cellStyle name="Normal 2 2 3 12" xfId="26469"/>
    <cellStyle name="Normal 2 2 3 13" xfId="26470"/>
    <cellStyle name="Normal 2 2 3 14" xfId="26471"/>
    <cellStyle name="Normal 2 2 3 15" xfId="26472"/>
    <cellStyle name="Normal 2 2 3 16" xfId="26473"/>
    <cellStyle name="Normal 2 2 3 17" xfId="26474"/>
    <cellStyle name="Normal 2 2 3 17 2" xfId="26475"/>
    <cellStyle name="Normal 2 2 3 17 3" xfId="26476"/>
    <cellStyle name="Normal 2 2 3 17 4" xfId="26477"/>
    <cellStyle name="Normal 2 2 3 18" xfId="26478"/>
    <cellStyle name="Normal 2 2 3 19" xfId="26479"/>
    <cellStyle name="Normal 2 2 3 2" xfId="26480"/>
    <cellStyle name="Normal 2 2 3 2 2" xfId="26481"/>
    <cellStyle name="Normal 2 2 3 2 2 2" xfId="26482"/>
    <cellStyle name="Normal 2 2 3 2 2 3" xfId="26483"/>
    <cellStyle name="Normal 2 2 3 2 2 4" xfId="26484"/>
    <cellStyle name="Normal 2 2 3 2 2 5" xfId="26485"/>
    <cellStyle name="Normal 2 2 3 2 3" xfId="26486"/>
    <cellStyle name="Normal 2 2 3 2 4" xfId="26487"/>
    <cellStyle name="Normal 2 2 3 2 5" xfId="26488"/>
    <cellStyle name="Normal 2 2 3 20" xfId="26489"/>
    <cellStyle name="Normal 2 2 3 21" xfId="26490"/>
    <cellStyle name="Normal 2 2 3 22" xfId="26491"/>
    <cellStyle name="Normal 2 2 3 23" xfId="26492"/>
    <cellStyle name="Normal 2 2 3 24" xfId="26493"/>
    <cellStyle name="Normal 2 2 3 3" xfId="26494"/>
    <cellStyle name="Normal 2 2 3 3 2" xfId="26495"/>
    <cellStyle name="Normal 2 2 3 4" xfId="26496"/>
    <cellStyle name="Normal 2 2 3 4 2" xfId="26497"/>
    <cellStyle name="Normal 2 2 3 5" xfId="26498"/>
    <cellStyle name="Normal 2 2 3 6" xfId="26499"/>
    <cellStyle name="Normal 2 2 3 7" xfId="26500"/>
    <cellStyle name="Normal 2 2 3 7 2" xfId="26501"/>
    <cellStyle name="Normal 2 2 3 7 3" xfId="26502"/>
    <cellStyle name="Normal 2 2 3 8" xfId="26503"/>
    <cellStyle name="Normal 2 2 3 8 2" xfId="26504"/>
    <cellStyle name="Normal 2 2 3 9" xfId="26505"/>
    <cellStyle name="Normal 2 2 30" xfId="26506"/>
    <cellStyle name="Normal 2 2 30 2" xfId="26507"/>
    <cellStyle name="Normal 2 2 31" xfId="26508"/>
    <cellStyle name="Normal 2 2 31 2" xfId="26509"/>
    <cellStyle name="Normal 2 2 32" xfId="26510"/>
    <cellStyle name="Normal 2 2 32 2" xfId="26511"/>
    <cellStyle name="Normal 2 2 33" xfId="26512"/>
    <cellStyle name="Normal 2 2 33 2" xfId="26513"/>
    <cellStyle name="Normal 2 2 34" xfId="26514"/>
    <cellStyle name="Normal 2 2 34 2" xfId="26515"/>
    <cellStyle name="Normal 2 2 35" xfId="26516"/>
    <cellStyle name="Normal 2 2 35 2" xfId="26517"/>
    <cellStyle name="Normal 2 2 36" xfId="26518"/>
    <cellStyle name="Normal 2 2 36 2" xfId="26519"/>
    <cellStyle name="Normal 2 2 37" xfId="26520"/>
    <cellStyle name="Normal 2 2 37 2" xfId="26521"/>
    <cellStyle name="Normal 2 2 38" xfId="26522"/>
    <cellStyle name="Normal 2 2 38 2" xfId="26523"/>
    <cellStyle name="Normal 2 2 39" xfId="26524"/>
    <cellStyle name="Normal 2 2 39 2" xfId="26525"/>
    <cellStyle name="Normal 2 2 4" xfId="26526"/>
    <cellStyle name="Normal 2 2 4 10" xfId="26527"/>
    <cellStyle name="Normal 2 2 4 11" xfId="26528"/>
    <cellStyle name="Normal 2 2 4 12" xfId="26529"/>
    <cellStyle name="Normal 2 2 4 13" xfId="26530"/>
    <cellStyle name="Normal 2 2 4 14" xfId="26531"/>
    <cellStyle name="Normal 2 2 4 15" xfId="26532"/>
    <cellStyle name="Normal 2 2 4 16" xfId="26533"/>
    <cellStyle name="Normal 2 2 4 17" xfId="26534"/>
    <cellStyle name="Normal 2 2 4 17 2" xfId="26535"/>
    <cellStyle name="Normal 2 2 4 17 3" xfId="26536"/>
    <cellStyle name="Normal 2 2 4 17 4" xfId="26537"/>
    <cellStyle name="Normal 2 2 4 18" xfId="26538"/>
    <cellStyle name="Normal 2 2 4 19" xfId="26539"/>
    <cellStyle name="Normal 2 2 4 2" xfId="26540"/>
    <cellStyle name="Normal 2 2 4 2 2" xfId="26541"/>
    <cellStyle name="Normal 2 2 4 2 2 2" xfId="26542"/>
    <cellStyle name="Normal 2 2 4 2 2 3" xfId="26543"/>
    <cellStyle name="Normal 2 2 4 2 2 4" xfId="26544"/>
    <cellStyle name="Normal 2 2 4 2 2 5" xfId="26545"/>
    <cellStyle name="Normal 2 2 4 2 3" xfId="26546"/>
    <cellStyle name="Normal 2 2 4 2 4" xfId="26547"/>
    <cellStyle name="Normal 2 2 4 2 5" xfId="26548"/>
    <cellStyle name="Normal 2 2 4 20" xfId="26549"/>
    <cellStyle name="Normal 2 2 4 21" xfId="26550"/>
    <cellStyle name="Normal 2 2 4 22" xfId="26551"/>
    <cellStyle name="Normal 2 2 4 23" xfId="26552"/>
    <cellStyle name="Normal 2 2 4 24" xfId="26553"/>
    <cellStyle name="Normal 2 2 4 3" xfId="26554"/>
    <cellStyle name="Normal 2 2 4 3 2" xfId="26555"/>
    <cellStyle name="Normal 2 2 4 4" xfId="26556"/>
    <cellStyle name="Normal 2 2 4 4 2" xfId="26557"/>
    <cellStyle name="Normal 2 2 4 4 3" xfId="26558"/>
    <cellStyle name="Normal 2 2 4 5" xfId="26559"/>
    <cellStyle name="Normal 2 2 4 6" xfId="26560"/>
    <cellStyle name="Normal 2 2 4 7" xfId="26561"/>
    <cellStyle name="Normal 2 2 4 8" xfId="26562"/>
    <cellStyle name="Normal 2 2 4 8 2" xfId="26563"/>
    <cellStyle name="Normal 2 2 4 9" xfId="26564"/>
    <cellStyle name="Normal 2 2 40" xfId="26565"/>
    <cellStyle name="Normal 2 2 40 2" xfId="26566"/>
    <cellStyle name="Normal 2 2 41" xfId="26567"/>
    <cellStyle name="Normal 2 2 41 2" xfId="26568"/>
    <cellStyle name="Normal 2 2 42" xfId="26569"/>
    <cellStyle name="Normal 2 2 42 2" xfId="26570"/>
    <cellStyle name="Normal 2 2 43" xfId="26571"/>
    <cellStyle name="Normal 2 2 43 2" xfId="26572"/>
    <cellStyle name="Normal 2 2 44" xfId="26573"/>
    <cellStyle name="Normal 2 2 45" xfId="26574"/>
    <cellStyle name="Normal 2 2 46" xfId="26575"/>
    <cellStyle name="Normal 2 2 47" xfId="26576"/>
    <cellStyle name="Normal 2 2 48" xfId="26577"/>
    <cellStyle name="Normal 2 2 49" xfId="26578"/>
    <cellStyle name="Normal 2 2 5" xfId="26579"/>
    <cellStyle name="Normal 2 2 5 10" xfId="26580"/>
    <cellStyle name="Normal 2 2 5 11" xfId="26581"/>
    <cellStyle name="Normal 2 2 5 12" xfId="26582"/>
    <cellStyle name="Normal 2 2 5 13" xfId="26583"/>
    <cellStyle name="Normal 2 2 5 14" xfId="26584"/>
    <cellStyle name="Normal 2 2 5 15" xfId="26585"/>
    <cellStyle name="Normal 2 2 5 16" xfId="26586"/>
    <cellStyle name="Normal 2 2 5 17" xfId="26587"/>
    <cellStyle name="Normal 2 2 5 17 2" xfId="26588"/>
    <cellStyle name="Normal 2 2 5 17 3" xfId="26589"/>
    <cellStyle name="Normal 2 2 5 17 4" xfId="26590"/>
    <cellStyle name="Normal 2 2 5 18" xfId="26591"/>
    <cellStyle name="Normal 2 2 5 19" xfId="26592"/>
    <cellStyle name="Normal 2 2 5 2" xfId="26593"/>
    <cellStyle name="Normal 2 2 5 2 2" xfId="26594"/>
    <cellStyle name="Normal 2 2 5 2 2 2" xfId="26595"/>
    <cellStyle name="Normal 2 2 5 2 2 3" xfId="26596"/>
    <cellStyle name="Normal 2 2 5 2 2 4" xfId="26597"/>
    <cellStyle name="Normal 2 2 5 2 2 5" xfId="26598"/>
    <cellStyle name="Normal 2 2 5 2 3" xfId="26599"/>
    <cellStyle name="Normal 2 2 5 2 4" xfId="26600"/>
    <cellStyle name="Normal 2 2 5 2 5" xfId="26601"/>
    <cellStyle name="Normal 2 2 5 20" xfId="26602"/>
    <cellStyle name="Normal 2 2 5 21" xfId="26603"/>
    <cellStyle name="Normal 2 2 5 22" xfId="26604"/>
    <cellStyle name="Normal 2 2 5 23" xfId="26605"/>
    <cellStyle name="Normal 2 2 5 24" xfId="26606"/>
    <cellStyle name="Normal 2 2 5 25" xfId="26607"/>
    <cellStyle name="Normal 2 2 5 3" xfId="26608"/>
    <cellStyle name="Normal 2 2 5 3 2" xfId="26609"/>
    <cellStyle name="Normal 2 2 5 4" xfId="26610"/>
    <cellStyle name="Normal 2 2 5 5" xfId="26611"/>
    <cellStyle name="Normal 2 2 5 6" xfId="26612"/>
    <cellStyle name="Normal 2 2 5 7" xfId="26613"/>
    <cellStyle name="Normal 2 2 5 8" xfId="26614"/>
    <cellStyle name="Normal 2 2 5 9" xfId="26615"/>
    <cellStyle name="Normal 2 2 50" xfId="26616"/>
    <cellStyle name="Normal 2 2 51" xfId="26617"/>
    <cellStyle name="Normal 2 2 52" xfId="26618"/>
    <cellStyle name="Normal 2 2 53" xfId="26619"/>
    <cellStyle name="Normal 2 2 54" xfId="26620"/>
    <cellStyle name="Normal 2 2 55" xfId="26621"/>
    <cellStyle name="Normal 2 2 56" xfId="26622"/>
    <cellStyle name="Normal 2 2 57" xfId="26623"/>
    <cellStyle name="Normal 2 2 58" xfId="26624"/>
    <cellStyle name="Normal 2 2 59" xfId="26625"/>
    <cellStyle name="Normal 2 2 6" xfId="26626"/>
    <cellStyle name="Normal 2 2 6 10" xfId="26627"/>
    <cellStyle name="Normal 2 2 6 11" xfId="26628"/>
    <cellStyle name="Normal 2 2 6 12" xfId="26629"/>
    <cellStyle name="Normal 2 2 6 13" xfId="26630"/>
    <cellStyle name="Normal 2 2 6 14" xfId="26631"/>
    <cellStyle name="Normal 2 2 6 15" xfId="26632"/>
    <cellStyle name="Normal 2 2 6 16" xfId="26633"/>
    <cellStyle name="Normal 2 2 6 17" xfId="26634"/>
    <cellStyle name="Normal 2 2 6 17 2" xfId="26635"/>
    <cellStyle name="Normal 2 2 6 17 3" xfId="26636"/>
    <cellStyle name="Normal 2 2 6 17 4" xfId="26637"/>
    <cellStyle name="Normal 2 2 6 18" xfId="26638"/>
    <cellStyle name="Normal 2 2 6 19" xfId="26639"/>
    <cellStyle name="Normal 2 2 6 2" xfId="26640"/>
    <cellStyle name="Normal 2 2 6 2 2" xfId="26641"/>
    <cellStyle name="Normal 2 2 6 2 2 2" xfId="26642"/>
    <cellStyle name="Normal 2 2 6 2 2 3" xfId="26643"/>
    <cellStyle name="Normal 2 2 6 2 2 4" xfId="26644"/>
    <cellStyle name="Normal 2 2 6 2 2 5" xfId="26645"/>
    <cellStyle name="Normal 2 2 6 2 3" xfId="26646"/>
    <cellStyle name="Normal 2 2 6 2 4" xfId="26647"/>
    <cellStyle name="Normal 2 2 6 2 5" xfId="26648"/>
    <cellStyle name="Normal 2 2 6 20" xfId="26649"/>
    <cellStyle name="Normal 2 2 6 21" xfId="26650"/>
    <cellStyle name="Normal 2 2 6 22" xfId="26651"/>
    <cellStyle name="Normal 2 2 6 23" xfId="26652"/>
    <cellStyle name="Normal 2 2 6 24" xfId="26653"/>
    <cellStyle name="Normal 2 2 6 25" xfId="26654"/>
    <cellStyle name="Normal 2 2 6 3" xfId="26655"/>
    <cellStyle name="Normal 2 2 6 3 2" xfId="26656"/>
    <cellStyle name="Normal 2 2 6 4" xfId="26657"/>
    <cellStyle name="Normal 2 2 6 5" xfId="26658"/>
    <cellStyle name="Normal 2 2 6 6" xfId="26659"/>
    <cellStyle name="Normal 2 2 6 7" xfId="26660"/>
    <cellStyle name="Normal 2 2 6 8" xfId="26661"/>
    <cellStyle name="Normal 2 2 6 9" xfId="26662"/>
    <cellStyle name="Normal 2 2 60" xfId="26663"/>
    <cellStyle name="Normal 2 2 61" xfId="26664"/>
    <cellStyle name="Normal 2 2 62" xfId="26665"/>
    <cellStyle name="Normal 2 2 63" xfId="26666"/>
    <cellStyle name="Normal 2 2 64" xfId="26667"/>
    <cellStyle name="Normal 2 2 65" xfId="26668"/>
    <cellStyle name="Normal 2 2 66" xfId="26669"/>
    <cellStyle name="Normal 2 2 67" xfId="26670"/>
    <cellStyle name="Normal 2 2 68" xfId="26671"/>
    <cellStyle name="Normal 2 2 69" xfId="26672"/>
    <cellStyle name="Normal 2 2 7" xfId="26673"/>
    <cellStyle name="Normal 2 2 7 10" xfId="26674"/>
    <cellStyle name="Normal 2 2 7 11" xfId="26675"/>
    <cellStyle name="Normal 2 2 7 12" xfId="26676"/>
    <cellStyle name="Normal 2 2 7 13" xfId="26677"/>
    <cellStyle name="Normal 2 2 7 14" xfId="26678"/>
    <cellStyle name="Normal 2 2 7 15" xfId="26679"/>
    <cellStyle name="Normal 2 2 7 16" xfId="26680"/>
    <cellStyle name="Normal 2 2 7 17" xfId="26681"/>
    <cellStyle name="Normal 2 2 7 17 2" xfId="26682"/>
    <cellStyle name="Normal 2 2 7 17 3" xfId="26683"/>
    <cellStyle name="Normal 2 2 7 17 4" xfId="26684"/>
    <cellStyle name="Normal 2 2 7 18" xfId="26685"/>
    <cellStyle name="Normal 2 2 7 19" xfId="26686"/>
    <cellStyle name="Normal 2 2 7 2" xfId="26687"/>
    <cellStyle name="Normal 2 2 7 2 2" xfId="26688"/>
    <cellStyle name="Normal 2 2 7 2 2 2" xfId="26689"/>
    <cellStyle name="Normal 2 2 7 2 2 3" xfId="26690"/>
    <cellStyle name="Normal 2 2 7 2 2 4" xfId="26691"/>
    <cellStyle name="Normal 2 2 7 2 2 5" xfId="26692"/>
    <cellStyle name="Normal 2 2 7 2 3" xfId="26693"/>
    <cellStyle name="Normal 2 2 7 2 4" xfId="26694"/>
    <cellStyle name="Normal 2 2 7 2 5" xfId="26695"/>
    <cellStyle name="Normal 2 2 7 20" xfId="26696"/>
    <cellStyle name="Normal 2 2 7 21" xfId="26697"/>
    <cellStyle name="Normal 2 2 7 22" xfId="26698"/>
    <cellStyle name="Normal 2 2 7 23" xfId="26699"/>
    <cellStyle name="Normal 2 2 7 24" xfId="26700"/>
    <cellStyle name="Normal 2 2 7 25" xfId="26701"/>
    <cellStyle name="Normal 2 2 7 3" xfId="26702"/>
    <cellStyle name="Normal 2 2 7 3 2" xfId="26703"/>
    <cellStyle name="Normal 2 2 7 4" xfId="26704"/>
    <cellStyle name="Normal 2 2 7 5" xfId="26705"/>
    <cellStyle name="Normal 2 2 7 6" xfId="26706"/>
    <cellStyle name="Normal 2 2 7 7" xfId="26707"/>
    <cellStyle name="Normal 2 2 7 8" xfId="26708"/>
    <cellStyle name="Normal 2 2 7 9" xfId="26709"/>
    <cellStyle name="Normal 2 2 70" xfId="26710"/>
    <cellStyle name="Normal 2 2 8" xfId="26711"/>
    <cellStyle name="Normal 2 2 8 10" xfId="26712"/>
    <cellStyle name="Normal 2 2 8 11" xfId="26713"/>
    <cellStyle name="Normal 2 2 8 12" xfId="26714"/>
    <cellStyle name="Normal 2 2 8 13" xfId="26715"/>
    <cellStyle name="Normal 2 2 8 14" xfId="26716"/>
    <cellStyle name="Normal 2 2 8 15" xfId="26717"/>
    <cellStyle name="Normal 2 2 8 16" xfId="26718"/>
    <cellStyle name="Normal 2 2 8 17" xfId="26719"/>
    <cellStyle name="Normal 2 2 8 17 2" xfId="26720"/>
    <cellStyle name="Normal 2 2 8 17 3" xfId="26721"/>
    <cellStyle name="Normal 2 2 8 17 4" xfId="26722"/>
    <cellStyle name="Normal 2 2 8 18" xfId="26723"/>
    <cellStyle name="Normal 2 2 8 19" xfId="26724"/>
    <cellStyle name="Normal 2 2 8 2" xfId="26725"/>
    <cellStyle name="Normal 2 2 8 2 2" xfId="26726"/>
    <cellStyle name="Normal 2 2 8 2 2 2" xfId="26727"/>
    <cellStyle name="Normal 2 2 8 2 2 3" xfId="26728"/>
    <cellStyle name="Normal 2 2 8 2 2 4" xfId="26729"/>
    <cellStyle name="Normal 2 2 8 2 2 5" xfId="26730"/>
    <cellStyle name="Normal 2 2 8 2 3" xfId="26731"/>
    <cellStyle name="Normal 2 2 8 2 4" xfId="26732"/>
    <cellStyle name="Normal 2 2 8 2 5" xfId="26733"/>
    <cellStyle name="Normal 2 2 8 20" xfId="26734"/>
    <cellStyle name="Normal 2 2 8 21" xfId="26735"/>
    <cellStyle name="Normal 2 2 8 22" xfId="26736"/>
    <cellStyle name="Normal 2 2 8 23" xfId="26737"/>
    <cellStyle name="Normal 2 2 8 24" xfId="26738"/>
    <cellStyle name="Normal 2 2 8 25" xfId="26739"/>
    <cellStyle name="Normal 2 2 8 3" xfId="26740"/>
    <cellStyle name="Normal 2 2 8 3 2" xfId="26741"/>
    <cellStyle name="Normal 2 2 8 4" xfId="26742"/>
    <cellStyle name="Normal 2 2 8 5" xfId="26743"/>
    <cellStyle name="Normal 2 2 8 6" xfId="26744"/>
    <cellStyle name="Normal 2 2 8 7" xfId="26745"/>
    <cellStyle name="Normal 2 2 8 8" xfId="26746"/>
    <cellStyle name="Normal 2 2 8 9" xfId="26747"/>
    <cellStyle name="Normal 2 2 9" xfId="26748"/>
    <cellStyle name="Normal 2 2 9 10" xfId="26749"/>
    <cellStyle name="Normal 2 2 9 11" xfId="26750"/>
    <cellStyle name="Normal 2 2 9 12" xfId="26751"/>
    <cellStyle name="Normal 2 2 9 13" xfId="26752"/>
    <cellStyle name="Normal 2 2 9 14" xfId="26753"/>
    <cellStyle name="Normal 2 2 9 15" xfId="26754"/>
    <cellStyle name="Normal 2 2 9 16" xfId="26755"/>
    <cellStyle name="Normal 2 2 9 17" xfId="26756"/>
    <cellStyle name="Normal 2 2 9 17 2" xfId="26757"/>
    <cellStyle name="Normal 2 2 9 17 3" xfId="26758"/>
    <cellStyle name="Normal 2 2 9 17 4" xfId="26759"/>
    <cellStyle name="Normal 2 2 9 18" xfId="26760"/>
    <cellStyle name="Normal 2 2 9 19" xfId="26761"/>
    <cellStyle name="Normal 2 2 9 2" xfId="26762"/>
    <cellStyle name="Normal 2 2 9 2 2" xfId="26763"/>
    <cellStyle name="Normal 2 2 9 2 2 2" xfId="26764"/>
    <cellStyle name="Normal 2 2 9 2 2 3" xfId="26765"/>
    <cellStyle name="Normal 2 2 9 2 2 4" xfId="26766"/>
    <cellStyle name="Normal 2 2 9 2 2 5" xfId="26767"/>
    <cellStyle name="Normal 2 2 9 2 3" xfId="26768"/>
    <cellStyle name="Normal 2 2 9 2 4" xfId="26769"/>
    <cellStyle name="Normal 2 2 9 2 5" xfId="26770"/>
    <cellStyle name="Normal 2 2 9 20" xfId="26771"/>
    <cellStyle name="Normal 2 2 9 21" xfId="26772"/>
    <cellStyle name="Normal 2 2 9 22" xfId="26773"/>
    <cellStyle name="Normal 2 2 9 23" xfId="26774"/>
    <cellStyle name="Normal 2 2 9 24" xfId="26775"/>
    <cellStyle name="Normal 2 2 9 25" xfId="26776"/>
    <cellStyle name="Normal 2 2 9 3" xfId="26777"/>
    <cellStyle name="Normal 2 2 9 3 2" xfId="26778"/>
    <cellStyle name="Normal 2 2 9 4" xfId="26779"/>
    <cellStyle name="Normal 2 2 9 5" xfId="26780"/>
    <cellStyle name="Normal 2 2 9 6" xfId="26781"/>
    <cellStyle name="Normal 2 2 9 7" xfId="26782"/>
    <cellStyle name="Normal 2 2 9 8" xfId="26783"/>
    <cellStyle name="Normal 2 2 9 9" xfId="26784"/>
    <cellStyle name="Normal 2 20" xfId="26785"/>
    <cellStyle name="Normal 2 21" xfId="26786"/>
    <cellStyle name="Normal 2 22" xfId="26787"/>
    <cellStyle name="Normal 2 23" xfId="26788"/>
    <cellStyle name="Normal 2 24" xfId="26789"/>
    <cellStyle name="Normal 2 24 2" xfId="26790"/>
    <cellStyle name="Normal 2 24 2 2" xfId="26791"/>
    <cellStyle name="Normal 2 24 3" xfId="26792"/>
    <cellStyle name="Normal 2 25" xfId="26793"/>
    <cellStyle name="Normal 2 25 2" xfId="26794"/>
    <cellStyle name="Normal 2 25 2 2" xfId="26795"/>
    <cellStyle name="Normal 2 25 3" xfId="26796"/>
    <cellStyle name="Normal 2 26" xfId="26797"/>
    <cellStyle name="Normal 2 26 2" xfId="26798"/>
    <cellStyle name="Normal 2 26 3" xfId="26799"/>
    <cellStyle name="Normal 2 27" xfId="26800"/>
    <cellStyle name="Normal 2 28" xfId="26801"/>
    <cellStyle name="Normal 2 28 2" xfId="26802"/>
    <cellStyle name="Normal 2 29" xfId="26803"/>
    <cellStyle name="Normal 2 3" xfId="26804"/>
    <cellStyle name="Normal 2 3 10" xfId="26805"/>
    <cellStyle name="Normal 2 3 10 2" xfId="26806"/>
    <cellStyle name="Normal 2 3 2" xfId="26807"/>
    <cellStyle name="Normal 2 3 2 2" xfId="26808"/>
    <cellStyle name="Normal 2 3 2 2 2" xfId="26809"/>
    <cellStyle name="Normal 2 3 2 2 2 2" xfId="26810"/>
    <cellStyle name="Normal 2 3 2 2 3" xfId="26811"/>
    <cellStyle name="Normal 2 3 2 2 3 2" xfId="26812"/>
    <cellStyle name="Normal 2 3 2 2 4" xfId="26813"/>
    <cellStyle name="Normal 2 3 2 3" xfId="26814"/>
    <cellStyle name="Normal 2 3 2 3 2" xfId="26815"/>
    <cellStyle name="Normal 2 3 2 3 3" xfId="26816"/>
    <cellStyle name="Normal 2 3 2 4" xfId="26817"/>
    <cellStyle name="Normal 2 3 3" xfId="26818"/>
    <cellStyle name="Normal 2 3 3 2" xfId="26819"/>
    <cellStyle name="Normal 2 3 3 2 2" xfId="26820"/>
    <cellStyle name="Normal 2 3 3 3" xfId="26821"/>
    <cellStyle name="Normal 2 3 3 3 2" xfId="26822"/>
    <cellStyle name="Normal 2 3 3 4" xfId="26823"/>
    <cellStyle name="Normal 2 3 3 5" xfId="26824"/>
    <cellStyle name="Normal 2 3 3 6" xfId="26825"/>
    <cellStyle name="Normal 2 3 4" xfId="26826"/>
    <cellStyle name="Normal 2 3 4 2" xfId="26827"/>
    <cellStyle name="Normal 2 3 4 2 2" xfId="26828"/>
    <cellStyle name="Normal 2 3 4 3" xfId="26829"/>
    <cellStyle name="Normal 2 3 4 3 2" xfId="26830"/>
    <cellStyle name="Normal 2 3 4 4" xfId="26831"/>
    <cellStyle name="Normal 2 3 5" xfId="26832"/>
    <cellStyle name="Normal 2 3 5 2" xfId="26833"/>
    <cellStyle name="Normal 2 3 5 2 2" xfId="26834"/>
    <cellStyle name="Normal 2 3 5 3" xfId="26835"/>
    <cellStyle name="Normal 2 3 5 3 2" xfId="26836"/>
    <cellStyle name="Normal 2 3 5 4" xfId="26837"/>
    <cellStyle name="Normal 2 3 6" xfId="26838"/>
    <cellStyle name="Normal 2 3 6 2" xfId="26839"/>
    <cellStyle name="Normal 2 3 6 2 2" xfId="26840"/>
    <cellStyle name="Normal 2 3 6 3" xfId="26841"/>
    <cellStyle name="Normal 2 3 6 3 2" xfId="26842"/>
    <cellStyle name="Normal 2 3 6 4" xfId="26843"/>
    <cellStyle name="Normal 2 3 7" xfId="26844"/>
    <cellStyle name="Normal 2 3 7 2" xfId="26845"/>
    <cellStyle name="Normal 2 3 7 2 2" xfId="26846"/>
    <cellStyle name="Normal 2 3 7 3" xfId="26847"/>
    <cellStyle name="Normal 2 3 7 3 2" xfId="26848"/>
    <cellStyle name="Normal 2 3 7 4" xfId="26849"/>
    <cellStyle name="Normal 2 3 8" xfId="26850"/>
    <cellStyle name="Normal 2 3 8 2" xfId="26851"/>
    <cellStyle name="Normal 2 3 8 2 2" xfId="26852"/>
    <cellStyle name="Normal 2 3 8 3" xfId="26853"/>
    <cellStyle name="Normal 2 3 8 3 2" xfId="26854"/>
    <cellStyle name="Normal 2 3 8 4" xfId="26855"/>
    <cellStyle name="Normal 2 3 9" xfId="26856"/>
    <cellStyle name="Normal 2 3 9 2" xfId="26857"/>
    <cellStyle name="Normal 2 3 9 2 2" xfId="26858"/>
    <cellStyle name="Normal 2 3 9 3" xfId="26859"/>
    <cellStyle name="Normal 2 3 9 3 2" xfId="26860"/>
    <cellStyle name="Normal 2 3 9 4" xfId="26861"/>
    <cellStyle name="Normal 2 30" xfId="26862"/>
    <cellStyle name="Normal 2 31" xfId="26863"/>
    <cellStyle name="Normal 2 32" xfId="26864"/>
    <cellStyle name="Normal 2 33" xfId="26865"/>
    <cellStyle name="Normal 2 33 2" xfId="26866"/>
    <cellStyle name="Normal 2 33 2 2" xfId="26867"/>
    <cellStyle name="Normal 2 33 3" xfId="26868"/>
    <cellStyle name="Normal 2 34" xfId="26869"/>
    <cellStyle name="Normal 2 34 2" xfId="26870"/>
    <cellStyle name="Normal 2 34 2 2" xfId="26871"/>
    <cellStyle name="Normal 2 34 3" xfId="26872"/>
    <cellStyle name="Normal 2 37" xfId="26873"/>
    <cellStyle name="Normal 2 37 2" xfId="26874"/>
    <cellStyle name="Normal 2 37 2 2" xfId="26875"/>
    <cellStyle name="Normal 2 37 3" xfId="26876"/>
    <cellStyle name="Normal 2 4" xfId="26877"/>
    <cellStyle name="Normal 2 4 10" xfId="26878"/>
    <cellStyle name="Normal 2 4 10 2" xfId="26879"/>
    <cellStyle name="Normal 2 4 10 3" xfId="26880"/>
    <cellStyle name="Normal 2 4 10 4" xfId="26881"/>
    <cellStyle name="Normal 2 4 10 5" xfId="26882"/>
    <cellStyle name="Normal 2 4 10 6" xfId="26883"/>
    <cellStyle name="Normal 2 4 10 7" xfId="26884"/>
    <cellStyle name="Normal 2 4 10 8" xfId="26885"/>
    <cellStyle name="Normal 2 4 11" xfId="26886"/>
    <cellStyle name="Normal 2 4 11 2" xfId="26887"/>
    <cellStyle name="Normal 2 4 11 3" xfId="26888"/>
    <cellStyle name="Normal 2 4 11 4" xfId="26889"/>
    <cellStyle name="Normal 2 4 11 5" xfId="26890"/>
    <cellStyle name="Normal 2 4 11 6" xfId="26891"/>
    <cellStyle name="Normal 2 4 11 7" xfId="26892"/>
    <cellStyle name="Normal 2 4 11 8" xfId="26893"/>
    <cellStyle name="Normal 2 4 12" xfId="26894"/>
    <cellStyle name="Normal 2 4 12 2" xfId="26895"/>
    <cellStyle name="Normal 2 4 12 3" xfId="26896"/>
    <cellStyle name="Normal 2 4 12 4" xfId="26897"/>
    <cellStyle name="Normal 2 4 12 5" xfId="26898"/>
    <cellStyle name="Normal 2 4 12 6" xfId="26899"/>
    <cellStyle name="Normal 2 4 12 7" xfId="26900"/>
    <cellStyle name="Normal 2 4 12 8" xfId="26901"/>
    <cellStyle name="Normal 2 4 13" xfId="26902"/>
    <cellStyle name="Normal 2 4 13 2" xfId="26903"/>
    <cellStyle name="Normal 2 4 13 3" xfId="26904"/>
    <cellStyle name="Normal 2 4 13 4" xfId="26905"/>
    <cellStyle name="Normal 2 4 13 5" xfId="26906"/>
    <cellStyle name="Normal 2 4 13 6" xfId="26907"/>
    <cellStyle name="Normal 2 4 13 7" xfId="26908"/>
    <cellStyle name="Normal 2 4 13 8" xfId="26909"/>
    <cellStyle name="Normal 2 4 14" xfId="26910"/>
    <cellStyle name="Normal 2 4 14 2" xfId="26911"/>
    <cellStyle name="Normal 2 4 14 3" xfId="26912"/>
    <cellStyle name="Normal 2 4 14 4" xfId="26913"/>
    <cellStyle name="Normal 2 4 14 5" xfId="26914"/>
    <cellStyle name="Normal 2 4 14 6" xfId="26915"/>
    <cellStyle name="Normal 2 4 14 7" xfId="26916"/>
    <cellStyle name="Normal 2 4 14 8" xfId="26917"/>
    <cellStyle name="Normal 2 4 15" xfId="26918"/>
    <cellStyle name="Normal 2 4 15 2" xfId="26919"/>
    <cellStyle name="Normal 2 4 15 3" xfId="26920"/>
    <cellStyle name="Normal 2 4 15 4" xfId="26921"/>
    <cellStyle name="Normal 2 4 15 5" xfId="26922"/>
    <cellStyle name="Normal 2 4 15 6" xfId="26923"/>
    <cellStyle name="Normal 2 4 15 7" xfId="26924"/>
    <cellStyle name="Normal 2 4 15 8" xfId="26925"/>
    <cellStyle name="Normal 2 4 16" xfId="26926"/>
    <cellStyle name="Normal 2 4 16 2" xfId="26927"/>
    <cellStyle name="Normal 2 4 16 3" xfId="26928"/>
    <cellStyle name="Normal 2 4 16 4" xfId="26929"/>
    <cellStyle name="Normal 2 4 16 5" xfId="26930"/>
    <cellStyle name="Normal 2 4 16 6" xfId="26931"/>
    <cellStyle name="Normal 2 4 16 7" xfId="26932"/>
    <cellStyle name="Normal 2 4 16 8" xfId="26933"/>
    <cellStyle name="Normal 2 4 17" xfId="26934"/>
    <cellStyle name="Normal 2 4 17 2" xfId="26935"/>
    <cellStyle name="Normal 2 4 17 3" xfId="26936"/>
    <cellStyle name="Normal 2 4 17 4" xfId="26937"/>
    <cellStyle name="Normal 2 4 17 5" xfId="26938"/>
    <cellStyle name="Normal 2 4 17 6" xfId="26939"/>
    <cellStyle name="Normal 2 4 17 7" xfId="26940"/>
    <cellStyle name="Normal 2 4 17 8" xfId="26941"/>
    <cellStyle name="Normal 2 4 18" xfId="26942"/>
    <cellStyle name="Normal 2 4 18 2" xfId="26943"/>
    <cellStyle name="Normal 2 4 18 3" xfId="26944"/>
    <cellStyle name="Normal 2 4 18 4" xfId="26945"/>
    <cellStyle name="Normal 2 4 18 5" xfId="26946"/>
    <cellStyle name="Normal 2 4 18 6" xfId="26947"/>
    <cellStyle name="Normal 2 4 18 7" xfId="26948"/>
    <cellStyle name="Normal 2 4 18 8" xfId="26949"/>
    <cellStyle name="Normal 2 4 19" xfId="26950"/>
    <cellStyle name="Normal 2 4 2" xfId="26951"/>
    <cellStyle name="Normal 2 4 2 2" xfId="26952"/>
    <cellStyle name="Normal 2 4 2 2 2" xfId="26953"/>
    <cellStyle name="Normal 2 4 2 3" xfId="26954"/>
    <cellStyle name="Normal 2 4 2 3 2" xfId="26955"/>
    <cellStyle name="Normal 2 4 2 4" xfId="26956"/>
    <cellStyle name="Normal 2 4 2 5" xfId="26957"/>
    <cellStyle name="Normal 2 4 2 5 2" xfId="26958"/>
    <cellStyle name="Normal 2 4 2 5 3" xfId="26959"/>
    <cellStyle name="Normal 2 4 2 6" xfId="26960"/>
    <cellStyle name="Normal 2 4 2 7" xfId="26961"/>
    <cellStyle name="Normal 2 4 2 8" xfId="26962"/>
    <cellStyle name="Normal 2 4 2 9" xfId="26963"/>
    <cellStyle name="Normal 2 4 20" xfId="26964"/>
    <cellStyle name="Normal 2 4 21" xfId="26965"/>
    <cellStyle name="Normal 2 4 22" xfId="26966"/>
    <cellStyle name="Normal 2 4 23" xfId="26967"/>
    <cellStyle name="Normal 2 4 24" xfId="26968"/>
    <cellStyle name="Normal 2 4 25" xfId="26969"/>
    <cellStyle name="Normal 2 4 26" xfId="26970"/>
    <cellStyle name="Normal 2 4 27" xfId="26971"/>
    <cellStyle name="Normal 2 4 28" xfId="26972"/>
    <cellStyle name="Normal 2 4 29" xfId="26973"/>
    <cellStyle name="Normal 2 4 3" xfId="26974"/>
    <cellStyle name="Normal 2 4 3 2" xfId="26975"/>
    <cellStyle name="Normal 2 4 3 2 2" xfId="26976"/>
    <cellStyle name="Normal 2 4 3 3" xfId="26977"/>
    <cellStyle name="Normal 2 4 3 4" xfId="26978"/>
    <cellStyle name="Normal 2 4 3 5" xfId="26979"/>
    <cellStyle name="Normal 2 4 3 6" xfId="26980"/>
    <cellStyle name="Normal 2 4 3 7" xfId="26981"/>
    <cellStyle name="Normal 2 4 3 8" xfId="26982"/>
    <cellStyle name="Normal 2 4 30" xfId="26983"/>
    <cellStyle name="Normal 2 4 31" xfId="26984"/>
    <cellStyle name="Normal 2 4 32" xfId="26985"/>
    <cellStyle name="Normal 2 4 33" xfId="26986"/>
    <cellStyle name="Normal 2 4 34" xfId="26987"/>
    <cellStyle name="Normal 2 4 35" xfId="26988"/>
    <cellStyle name="Normal 2 4 36" xfId="26989"/>
    <cellStyle name="Normal 2 4 4" xfId="26990"/>
    <cellStyle name="Normal 2 4 4 2" xfId="26991"/>
    <cellStyle name="Normal 2 4 4 3" xfId="26992"/>
    <cellStyle name="Normal 2 4 4 4" xfId="26993"/>
    <cellStyle name="Normal 2 4 4 5" xfId="26994"/>
    <cellStyle name="Normal 2 4 4 6" xfId="26995"/>
    <cellStyle name="Normal 2 4 4 7" xfId="26996"/>
    <cellStyle name="Normal 2 4 4 8" xfId="26997"/>
    <cellStyle name="Normal 2 4 5" xfId="26998"/>
    <cellStyle name="Normal 2 4 5 2" xfId="26999"/>
    <cellStyle name="Normal 2 4 5 3" xfId="27000"/>
    <cellStyle name="Normal 2 4 5 4" xfId="27001"/>
    <cellStyle name="Normal 2 4 5 5" xfId="27002"/>
    <cellStyle name="Normal 2 4 5 6" xfId="27003"/>
    <cellStyle name="Normal 2 4 5 7" xfId="27004"/>
    <cellStyle name="Normal 2 4 5 8" xfId="27005"/>
    <cellStyle name="Normal 2 4 6" xfId="27006"/>
    <cellStyle name="Normal 2 4 6 2" xfId="27007"/>
    <cellStyle name="Normal 2 4 6 3" xfId="27008"/>
    <cellStyle name="Normal 2 4 6 4" xfId="27009"/>
    <cellStyle name="Normal 2 4 6 5" xfId="27010"/>
    <cellStyle name="Normal 2 4 6 6" xfId="27011"/>
    <cellStyle name="Normal 2 4 6 7" xfId="27012"/>
    <cellStyle name="Normal 2 4 6 8" xfId="27013"/>
    <cellStyle name="Normal 2 4 7" xfId="27014"/>
    <cellStyle name="Normal 2 4 7 2" xfId="27015"/>
    <cellStyle name="Normal 2 4 7 3" xfId="27016"/>
    <cellStyle name="Normal 2 4 7 4" xfId="27017"/>
    <cellStyle name="Normal 2 4 7 5" xfId="27018"/>
    <cellStyle name="Normal 2 4 7 6" xfId="27019"/>
    <cellStyle name="Normal 2 4 7 7" xfId="27020"/>
    <cellStyle name="Normal 2 4 7 8" xfId="27021"/>
    <cellStyle name="Normal 2 4 8" xfId="27022"/>
    <cellStyle name="Normal 2 4 8 2" xfId="27023"/>
    <cellStyle name="Normal 2 4 8 3" xfId="27024"/>
    <cellStyle name="Normal 2 4 8 4" xfId="27025"/>
    <cellStyle name="Normal 2 4 8 5" xfId="27026"/>
    <cellStyle name="Normal 2 4 8 6" xfId="27027"/>
    <cellStyle name="Normal 2 4 8 7" xfId="27028"/>
    <cellStyle name="Normal 2 4 8 8" xfId="27029"/>
    <cellStyle name="Normal 2 4 9" xfId="27030"/>
    <cellStyle name="Normal 2 4 9 2" xfId="27031"/>
    <cellStyle name="Normal 2 4 9 3" xfId="27032"/>
    <cellStyle name="Normal 2 4 9 4" xfId="27033"/>
    <cellStyle name="Normal 2 4 9 5" xfId="27034"/>
    <cellStyle name="Normal 2 4 9 6" xfId="27035"/>
    <cellStyle name="Normal 2 4 9 7" xfId="27036"/>
    <cellStyle name="Normal 2 4 9 8" xfId="27037"/>
    <cellStyle name="Normal 2 41" xfId="27038"/>
    <cellStyle name="Normal 2 41 2" xfId="27039"/>
    <cellStyle name="Normal 2 41 2 2" xfId="27040"/>
    <cellStyle name="Normal 2 41 3" xfId="27041"/>
    <cellStyle name="Normal 2 5" xfId="27042"/>
    <cellStyle name="Normal 2 5 2" xfId="27043"/>
    <cellStyle name="Normal 2 5 2 10" xfId="27044"/>
    <cellStyle name="Normal 2 5 2 10 2" xfId="27045"/>
    <cellStyle name="Normal 2 5 2 10 3" xfId="27046"/>
    <cellStyle name="Normal 2 5 2 10 4" xfId="27047"/>
    <cellStyle name="Normal 2 5 2 10 5" xfId="27048"/>
    <cellStyle name="Normal 2 5 2 10 6" xfId="27049"/>
    <cellStyle name="Normal 2 5 2 10 7" xfId="27050"/>
    <cellStyle name="Normal 2 5 2 10 8" xfId="27051"/>
    <cellStyle name="Normal 2 5 2 11" xfId="27052"/>
    <cellStyle name="Normal 2 5 2 11 2" xfId="27053"/>
    <cellStyle name="Normal 2 5 2 11 3" xfId="27054"/>
    <cellStyle name="Normal 2 5 2 11 4" xfId="27055"/>
    <cellStyle name="Normal 2 5 2 11 5" xfId="27056"/>
    <cellStyle name="Normal 2 5 2 11 6" xfId="27057"/>
    <cellStyle name="Normal 2 5 2 11 7" xfId="27058"/>
    <cellStyle name="Normal 2 5 2 11 8" xfId="27059"/>
    <cellStyle name="Normal 2 5 2 12" xfId="27060"/>
    <cellStyle name="Normal 2 5 2 12 2" xfId="27061"/>
    <cellStyle name="Normal 2 5 2 12 3" xfId="27062"/>
    <cellStyle name="Normal 2 5 2 12 4" xfId="27063"/>
    <cellStyle name="Normal 2 5 2 12 5" xfId="27064"/>
    <cellStyle name="Normal 2 5 2 12 6" xfId="27065"/>
    <cellStyle name="Normal 2 5 2 12 7" xfId="27066"/>
    <cellStyle name="Normal 2 5 2 12 8" xfId="27067"/>
    <cellStyle name="Normal 2 5 2 13" xfId="27068"/>
    <cellStyle name="Normal 2 5 2 13 2" xfId="27069"/>
    <cellStyle name="Normal 2 5 2 13 3" xfId="27070"/>
    <cellStyle name="Normal 2 5 2 13 4" xfId="27071"/>
    <cellStyle name="Normal 2 5 2 13 5" xfId="27072"/>
    <cellStyle name="Normal 2 5 2 13 6" xfId="27073"/>
    <cellStyle name="Normal 2 5 2 13 7" xfId="27074"/>
    <cellStyle name="Normal 2 5 2 13 8" xfId="27075"/>
    <cellStyle name="Normal 2 5 2 14" xfId="27076"/>
    <cellStyle name="Normal 2 5 2 14 2" xfId="27077"/>
    <cellStyle name="Normal 2 5 2 14 3" xfId="27078"/>
    <cellStyle name="Normal 2 5 2 14 4" xfId="27079"/>
    <cellStyle name="Normal 2 5 2 14 5" xfId="27080"/>
    <cellStyle name="Normal 2 5 2 14 6" xfId="27081"/>
    <cellStyle name="Normal 2 5 2 14 7" xfId="27082"/>
    <cellStyle name="Normal 2 5 2 14 8" xfId="27083"/>
    <cellStyle name="Normal 2 5 2 15" xfId="27084"/>
    <cellStyle name="Normal 2 5 2 15 2" xfId="27085"/>
    <cellStyle name="Normal 2 5 2 15 3" xfId="27086"/>
    <cellStyle name="Normal 2 5 2 15 4" xfId="27087"/>
    <cellStyle name="Normal 2 5 2 15 5" xfId="27088"/>
    <cellStyle name="Normal 2 5 2 15 6" xfId="27089"/>
    <cellStyle name="Normal 2 5 2 15 7" xfId="27090"/>
    <cellStyle name="Normal 2 5 2 15 8" xfId="27091"/>
    <cellStyle name="Normal 2 5 2 16" xfId="27092"/>
    <cellStyle name="Normal 2 5 2 16 2" xfId="27093"/>
    <cellStyle name="Normal 2 5 2 16 3" xfId="27094"/>
    <cellStyle name="Normal 2 5 2 16 4" xfId="27095"/>
    <cellStyle name="Normal 2 5 2 16 5" xfId="27096"/>
    <cellStyle name="Normal 2 5 2 16 6" xfId="27097"/>
    <cellStyle name="Normal 2 5 2 16 7" xfId="27098"/>
    <cellStyle name="Normal 2 5 2 16 8" xfId="27099"/>
    <cellStyle name="Normal 2 5 2 17" xfId="27100"/>
    <cellStyle name="Normal 2 5 2 17 2" xfId="27101"/>
    <cellStyle name="Normal 2 5 2 17 3" xfId="27102"/>
    <cellStyle name="Normal 2 5 2 17 4" xfId="27103"/>
    <cellStyle name="Normal 2 5 2 17 5" xfId="27104"/>
    <cellStyle name="Normal 2 5 2 17 6" xfId="27105"/>
    <cellStyle name="Normal 2 5 2 17 7" xfId="27106"/>
    <cellStyle name="Normal 2 5 2 17 8" xfId="27107"/>
    <cellStyle name="Normal 2 5 2 18" xfId="27108"/>
    <cellStyle name="Normal 2 5 2 18 2" xfId="27109"/>
    <cellStyle name="Normal 2 5 2 18 3" xfId="27110"/>
    <cellStyle name="Normal 2 5 2 18 4" xfId="27111"/>
    <cellStyle name="Normal 2 5 2 18 5" xfId="27112"/>
    <cellStyle name="Normal 2 5 2 18 6" xfId="27113"/>
    <cellStyle name="Normal 2 5 2 18 7" xfId="27114"/>
    <cellStyle name="Normal 2 5 2 18 8" xfId="27115"/>
    <cellStyle name="Normal 2 5 2 19" xfId="27116"/>
    <cellStyle name="Normal 2 5 2 2" xfId="27117"/>
    <cellStyle name="Normal 2 5 2 2 2" xfId="27118"/>
    <cellStyle name="Normal 2 5 2 2 3" xfId="27119"/>
    <cellStyle name="Normal 2 5 2 2 4" xfId="27120"/>
    <cellStyle name="Normal 2 5 2 2 5" xfId="27121"/>
    <cellStyle name="Normal 2 5 2 2 6" xfId="27122"/>
    <cellStyle name="Normal 2 5 2 2 7" xfId="27123"/>
    <cellStyle name="Normal 2 5 2 2 8" xfId="27124"/>
    <cellStyle name="Normal 2 5 2 20" xfId="27125"/>
    <cellStyle name="Normal 2 5 2 21" xfId="27126"/>
    <cellStyle name="Normal 2 5 2 22" xfId="27127"/>
    <cellStyle name="Normal 2 5 2 23" xfId="27128"/>
    <cellStyle name="Normal 2 5 2 24" xfId="27129"/>
    <cellStyle name="Normal 2 5 2 25" xfId="27130"/>
    <cellStyle name="Normal 2 5 2 26" xfId="27131"/>
    <cellStyle name="Normal 2 5 2 27" xfId="27132"/>
    <cellStyle name="Normal 2 5 2 28" xfId="27133"/>
    <cellStyle name="Normal 2 5 2 29" xfId="27134"/>
    <cellStyle name="Normal 2 5 2 3" xfId="27135"/>
    <cellStyle name="Normal 2 5 2 3 2" xfId="27136"/>
    <cellStyle name="Normal 2 5 2 3 3" xfId="27137"/>
    <cellStyle name="Normal 2 5 2 3 4" xfId="27138"/>
    <cellStyle name="Normal 2 5 2 3 5" xfId="27139"/>
    <cellStyle name="Normal 2 5 2 3 6" xfId="27140"/>
    <cellStyle name="Normal 2 5 2 3 7" xfId="27141"/>
    <cellStyle name="Normal 2 5 2 3 8" xfId="27142"/>
    <cellStyle name="Normal 2 5 2 30" xfId="27143"/>
    <cellStyle name="Normal 2 5 2 31" xfId="27144"/>
    <cellStyle name="Normal 2 5 2 32" xfId="27145"/>
    <cellStyle name="Normal 2 5 2 33" xfId="27146"/>
    <cellStyle name="Normal 2 5 2 34" xfId="27147"/>
    <cellStyle name="Normal 2 5 2 35" xfId="27148"/>
    <cellStyle name="Normal 2 5 2 36" xfId="27149"/>
    <cellStyle name="Normal 2 5 2 4" xfId="27150"/>
    <cellStyle name="Normal 2 5 2 4 2" xfId="27151"/>
    <cellStyle name="Normal 2 5 2 4 3" xfId="27152"/>
    <cellStyle name="Normal 2 5 2 4 4" xfId="27153"/>
    <cellStyle name="Normal 2 5 2 4 5" xfId="27154"/>
    <cellStyle name="Normal 2 5 2 4 6" xfId="27155"/>
    <cellStyle name="Normal 2 5 2 4 7" xfId="27156"/>
    <cellStyle name="Normal 2 5 2 4 8" xfId="27157"/>
    <cellStyle name="Normal 2 5 2 5" xfId="27158"/>
    <cellStyle name="Normal 2 5 2 5 2" xfId="27159"/>
    <cellStyle name="Normal 2 5 2 5 3" xfId="27160"/>
    <cellStyle name="Normal 2 5 2 5 4" xfId="27161"/>
    <cellStyle name="Normal 2 5 2 5 5" xfId="27162"/>
    <cellStyle name="Normal 2 5 2 5 6" xfId="27163"/>
    <cellStyle name="Normal 2 5 2 5 7" xfId="27164"/>
    <cellStyle name="Normal 2 5 2 5 8" xfId="27165"/>
    <cellStyle name="Normal 2 5 2 6" xfId="27166"/>
    <cellStyle name="Normal 2 5 2 6 2" xfId="27167"/>
    <cellStyle name="Normal 2 5 2 6 3" xfId="27168"/>
    <cellStyle name="Normal 2 5 2 6 4" xfId="27169"/>
    <cellStyle name="Normal 2 5 2 6 5" xfId="27170"/>
    <cellStyle name="Normal 2 5 2 6 6" xfId="27171"/>
    <cellStyle name="Normal 2 5 2 6 7" xfId="27172"/>
    <cellStyle name="Normal 2 5 2 6 8" xfId="27173"/>
    <cellStyle name="Normal 2 5 2 7" xfId="27174"/>
    <cellStyle name="Normal 2 5 2 7 2" xfId="27175"/>
    <cellStyle name="Normal 2 5 2 7 3" xfId="27176"/>
    <cellStyle name="Normal 2 5 2 7 4" xfId="27177"/>
    <cellStyle name="Normal 2 5 2 7 5" xfId="27178"/>
    <cellStyle name="Normal 2 5 2 7 6" xfId="27179"/>
    <cellStyle name="Normal 2 5 2 7 7" xfId="27180"/>
    <cellStyle name="Normal 2 5 2 7 8" xfId="27181"/>
    <cellStyle name="Normal 2 5 2 8" xfId="27182"/>
    <cellStyle name="Normal 2 5 2 8 2" xfId="27183"/>
    <cellStyle name="Normal 2 5 2 8 3" xfId="27184"/>
    <cellStyle name="Normal 2 5 2 8 4" xfId="27185"/>
    <cellStyle name="Normal 2 5 2 8 5" xfId="27186"/>
    <cellStyle name="Normal 2 5 2 8 6" xfId="27187"/>
    <cellStyle name="Normal 2 5 2 8 7" xfId="27188"/>
    <cellStyle name="Normal 2 5 2 8 8" xfId="27189"/>
    <cellStyle name="Normal 2 5 2 9" xfId="27190"/>
    <cellStyle name="Normal 2 5 2 9 2" xfId="27191"/>
    <cellStyle name="Normal 2 5 2 9 3" xfId="27192"/>
    <cellStyle name="Normal 2 5 2 9 4" xfId="27193"/>
    <cellStyle name="Normal 2 5 2 9 5" xfId="27194"/>
    <cellStyle name="Normal 2 5 2 9 6" xfId="27195"/>
    <cellStyle name="Normal 2 5 2 9 7" xfId="27196"/>
    <cellStyle name="Normal 2 5 2 9 8" xfId="27197"/>
    <cellStyle name="Normal 2 5 3" xfId="27198"/>
    <cellStyle name="Normal 2 5 3 2" xfId="27199"/>
    <cellStyle name="Normal 2 6" xfId="27200"/>
    <cellStyle name="Normal 2 6 10" xfId="27201"/>
    <cellStyle name="Normal 2 6 10 2" xfId="27202"/>
    <cellStyle name="Normal 2 6 10 3" xfId="27203"/>
    <cellStyle name="Normal 2 6 10 4" xfId="27204"/>
    <cellStyle name="Normal 2 6 10 5" xfId="27205"/>
    <cellStyle name="Normal 2 6 10 6" xfId="27206"/>
    <cellStyle name="Normal 2 6 10 7" xfId="27207"/>
    <cellStyle name="Normal 2 6 10 8" xfId="27208"/>
    <cellStyle name="Normal 2 6 11" xfId="27209"/>
    <cellStyle name="Normal 2 6 11 2" xfId="27210"/>
    <cellStyle name="Normal 2 6 11 3" xfId="27211"/>
    <cellStyle name="Normal 2 6 11 4" xfId="27212"/>
    <cellStyle name="Normal 2 6 11 5" xfId="27213"/>
    <cellStyle name="Normal 2 6 11 6" xfId="27214"/>
    <cellStyle name="Normal 2 6 11 7" xfId="27215"/>
    <cellStyle name="Normal 2 6 11 8" xfId="27216"/>
    <cellStyle name="Normal 2 6 12" xfId="27217"/>
    <cellStyle name="Normal 2 6 12 2" xfId="27218"/>
    <cellStyle name="Normal 2 6 12 3" xfId="27219"/>
    <cellStyle name="Normal 2 6 12 4" xfId="27220"/>
    <cellStyle name="Normal 2 6 12 5" xfId="27221"/>
    <cellStyle name="Normal 2 6 12 6" xfId="27222"/>
    <cellStyle name="Normal 2 6 12 7" xfId="27223"/>
    <cellStyle name="Normal 2 6 12 8" xfId="27224"/>
    <cellStyle name="Normal 2 6 13" xfId="27225"/>
    <cellStyle name="Normal 2 6 13 2" xfId="27226"/>
    <cellStyle name="Normal 2 6 13 3" xfId="27227"/>
    <cellStyle name="Normal 2 6 13 4" xfId="27228"/>
    <cellStyle name="Normal 2 6 13 5" xfId="27229"/>
    <cellStyle name="Normal 2 6 13 6" xfId="27230"/>
    <cellStyle name="Normal 2 6 13 7" xfId="27231"/>
    <cellStyle name="Normal 2 6 13 8" xfId="27232"/>
    <cellStyle name="Normal 2 6 14" xfId="27233"/>
    <cellStyle name="Normal 2 6 14 2" xfId="27234"/>
    <cellStyle name="Normal 2 6 14 3" xfId="27235"/>
    <cellStyle name="Normal 2 6 14 4" xfId="27236"/>
    <cellStyle name="Normal 2 6 14 5" xfId="27237"/>
    <cellStyle name="Normal 2 6 14 6" xfId="27238"/>
    <cellStyle name="Normal 2 6 14 7" xfId="27239"/>
    <cellStyle name="Normal 2 6 14 8" xfId="27240"/>
    <cellStyle name="Normal 2 6 15" xfId="27241"/>
    <cellStyle name="Normal 2 6 15 2" xfId="27242"/>
    <cellStyle name="Normal 2 6 15 3" xfId="27243"/>
    <cellStyle name="Normal 2 6 15 4" xfId="27244"/>
    <cellStyle name="Normal 2 6 15 5" xfId="27245"/>
    <cellStyle name="Normal 2 6 15 6" xfId="27246"/>
    <cellStyle name="Normal 2 6 15 7" xfId="27247"/>
    <cellStyle name="Normal 2 6 15 8" xfId="27248"/>
    <cellStyle name="Normal 2 6 16" xfId="27249"/>
    <cellStyle name="Normal 2 6 16 2" xfId="27250"/>
    <cellStyle name="Normal 2 6 16 3" xfId="27251"/>
    <cellStyle name="Normal 2 6 16 4" xfId="27252"/>
    <cellStyle name="Normal 2 6 16 5" xfId="27253"/>
    <cellStyle name="Normal 2 6 16 6" xfId="27254"/>
    <cellStyle name="Normal 2 6 16 7" xfId="27255"/>
    <cellStyle name="Normal 2 6 16 8" xfId="27256"/>
    <cellStyle name="Normal 2 6 17" xfId="27257"/>
    <cellStyle name="Normal 2 6 17 2" xfId="27258"/>
    <cellStyle name="Normal 2 6 17 3" xfId="27259"/>
    <cellStyle name="Normal 2 6 17 4" xfId="27260"/>
    <cellStyle name="Normal 2 6 17 5" xfId="27261"/>
    <cellStyle name="Normal 2 6 17 6" xfId="27262"/>
    <cellStyle name="Normal 2 6 17 7" xfId="27263"/>
    <cellStyle name="Normal 2 6 17 8" xfId="27264"/>
    <cellStyle name="Normal 2 6 18" xfId="27265"/>
    <cellStyle name="Normal 2 6 18 2" xfId="27266"/>
    <cellStyle name="Normal 2 6 18 3" xfId="27267"/>
    <cellStyle name="Normal 2 6 18 4" xfId="27268"/>
    <cellStyle name="Normal 2 6 18 5" xfId="27269"/>
    <cellStyle name="Normal 2 6 18 6" xfId="27270"/>
    <cellStyle name="Normal 2 6 18 7" xfId="27271"/>
    <cellStyle name="Normal 2 6 18 8" xfId="27272"/>
    <cellStyle name="Normal 2 6 19" xfId="27273"/>
    <cellStyle name="Normal 2 6 2" xfId="27274"/>
    <cellStyle name="Normal 2 6 2 2" xfId="27275"/>
    <cellStyle name="Normal 2 6 2 3" xfId="27276"/>
    <cellStyle name="Normal 2 6 2 4" xfId="27277"/>
    <cellStyle name="Normal 2 6 2 5" xfId="27278"/>
    <cellStyle name="Normal 2 6 2 6" xfId="27279"/>
    <cellStyle name="Normal 2 6 2 7" xfId="27280"/>
    <cellStyle name="Normal 2 6 2 8" xfId="27281"/>
    <cellStyle name="Normal 2 6 20" xfId="27282"/>
    <cellStyle name="Normal 2 6 21" xfId="27283"/>
    <cellStyle name="Normal 2 6 22" xfId="27284"/>
    <cellStyle name="Normal 2 6 23" xfId="27285"/>
    <cellStyle name="Normal 2 6 24" xfId="27286"/>
    <cellStyle name="Normal 2 6 25" xfId="27287"/>
    <cellStyle name="Normal 2 6 26" xfId="27288"/>
    <cellStyle name="Normal 2 6 27" xfId="27289"/>
    <cellStyle name="Normal 2 6 28" xfId="27290"/>
    <cellStyle name="Normal 2 6 29" xfId="27291"/>
    <cellStyle name="Normal 2 6 3" xfId="27292"/>
    <cellStyle name="Normal 2 6 3 2" xfId="27293"/>
    <cellStyle name="Normal 2 6 3 3" xfId="27294"/>
    <cellStyle name="Normal 2 6 3 4" xfId="27295"/>
    <cellStyle name="Normal 2 6 3 5" xfId="27296"/>
    <cellStyle name="Normal 2 6 3 6" xfId="27297"/>
    <cellStyle name="Normal 2 6 3 7" xfId="27298"/>
    <cellStyle name="Normal 2 6 3 8" xfId="27299"/>
    <cellStyle name="Normal 2 6 30" xfId="27300"/>
    <cellStyle name="Normal 2 6 31" xfId="27301"/>
    <cellStyle name="Normal 2 6 32" xfId="27302"/>
    <cellStyle name="Normal 2 6 33" xfId="27303"/>
    <cellStyle name="Normal 2 6 34" xfId="27304"/>
    <cellStyle name="Normal 2 6 35" xfId="27305"/>
    <cellStyle name="Normal 2 6 36" xfId="27306"/>
    <cellStyle name="Normal 2 6 4" xfId="27307"/>
    <cellStyle name="Normal 2 6 4 2" xfId="27308"/>
    <cellStyle name="Normal 2 6 4 3" xfId="27309"/>
    <cellStyle name="Normal 2 6 4 4" xfId="27310"/>
    <cellStyle name="Normal 2 6 4 5" xfId="27311"/>
    <cellStyle name="Normal 2 6 4 6" xfId="27312"/>
    <cellStyle name="Normal 2 6 4 7" xfId="27313"/>
    <cellStyle name="Normal 2 6 4 8" xfId="27314"/>
    <cellStyle name="Normal 2 6 5" xfId="27315"/>
    <cellStyle name="Normal 2 6 5 2" xfId="27316"/>
    <cellStyle name="Normal 2 6 5 3" xfId="27317"/>
    <cellStyle name="Normal 2 6 5 4" xfId="27318"/>
    <cellStyle name="Normal 2 6 5 5" xfId="27319"/>
    <cellStyle name="Normal 2 6 5 6" xfId="27320"/>
    <cellStyle name="Normal 2 6 5 7" xfId="27321"/>
    <cellStyle name="Normal 2 6 5 8" xfId="27322"/>
    <cellStyle name="Normal 2 6 6" xfId="27323"/>
    <cellStyle name="Normal 2 6 6 2" xfId="27324"/>
    <cellStyle name="Normal 2 6 6 3" xfId="27325"/>
    <cellStyle name="Normal 2 6 6 4" xfId="27326"/>
    <cellStyle name="Normal 2 6 6 5" xfId="27327"/>
    <cellStyle name="Normal 2 6 6 6" xfId="27328"/>
    <cellStyle name="Normal 2 6 6 7" xfId="27329"/>
    <cellStyle name="Normal 2 6 6 8" xfId="27330"/>
    <cellStyle name="Normal 2 6 7" xfId="27331"/>
    <cellStyle name="Normal 2 6 7 2" xfId="27332"/>
    <cellStyle name="Normal 2 6 7 3" xfId="27333"/>
    <cellStyle name="Normal 2 6 7 4" xfId="27334"/>
    <cellStyle name="Normal 2 6 7 5" xfId="27335"/>
    <cellStyle name="Normal 2 6 7 6" xfId="27336"/>
    <cellStyle name="Normal 2 6 7 7" xfId="27337"/>
    <cellStyle name="Normal 2 6 7 8" xfId="27338"/>
    <cellStyle name="Normal 2 6 8" xfId="27339"/>
    <cellStyle name="Normal 2 6 8 2" xfId="27340"/>
    <cellStyle name="Normal 2 6 8 3" xfId="27341"/>
    <cellStyle name="Normal 2 6 8 4" xfId="27342"/>
    <cellStyle name="Normal 2 6 8 5" xfId="27343"/>
    <cellStyle name="Normal 2 6 8 6" xfId="27344"/>
    <cellStyle name="Normal 2 6 8 7" xfId="27345"/>
    <cellStyle name="Normal 2 6 8 8" xfId="27346"/>
    <cellStyle name="Normal 2 6 9" xfId="27347"/>
    <cellStyle name="Normal 2 6 9 2" xfId="27348"/>
    <cellStyle name="Normal 2 6 9 3" xfId="27349"/>
    <cellStyle name="Normal 2 6 9 4" xfId="27350"/>
    <cellStyle name="Normal 2 6 9 5" xfId="27351"/>
    <cellStyle name="Normal 2 6 9 6" xfId="27352"/>
    <cellStyle name="Normal 2 6 9 7" xfId="27353"/>
    <cellStyle name="Normal 2 6 9 8" xfId="27354"/>
    <cellStyle name="Normal 2 7" xfId="27355"/>
    <cellStyle name="Normal 2 7 10" xfId="27356"/>
    <cellStyle name="Normal 2 7 10 2" xfId="27357"/>
    <cellStyle name="Normal 2 7 10 3" xfId="27358"/>
    <cellStyle name="Normal 2 7 10 4" xfId="27359"/>
    <cellStyle name="Normal 2 7 10 5" xfId="27360"/>
    <cellStyle name="Normal 2 7 10 6" xfId="27361"/>
    <cellStyle name="Normal 2 7 10 7" xfId="27362"/>
    <cellStyle name="Normal 2 7 10 8" xfId="27363"/>
    <cellStyle name="Normal 2 7 11" xfId="27364"/>
    <cellStyle name="Normal 2 7 11 2" xfId="27365"/>
    <cellStyle name="Normal 2 7 11 3" xfId="27366"/>
    <cellStyle name="Normal 2 7 11 4" xfId="27367"/>
    <cellStyle name="Normal 2 7 11 5" xfId="27368"/>
    <cellStyle name="Normal 2 7 11 6" xfId="27369"/>
    <cellStyle name="Normal 2 7 11 7" xfId="27370"/>
    <cellStyle name="Normal 2 7 11 8" xfId="27371"/>
    <cellStyle name="Normal 2 7 12" xfId="27372"/>
    <cellStyle name="Normal 2 7 12 2" xfId="27373"/>
    <cellStyle name="Normal 2 7 12 3" xfId="27374"/>
    <cellStyle name="Normal 2 7 12 4" xfId="27375"/>
    <cellStyle name="Normal 2 7 12 5" xfId="27376"/>
    <cellStyle name="Normal 2 7 12 6" xfId="27377"/>
    <cellStyle name="Normal 2 7 12 7" xfId="27378"/>
    <cellStyle name="Normal 2 7 12 8" xfId="27379"/>
    <cellStyle name="Normal 2 7 13" xfId="27380"/>
    <cellStyle name="Normal 2 7 13 2" xfId="27381"/>
    <cellStyle name="Normal 2 7 13 3" xfId="27382"/>
    <cellStyle name="Normal 2 7 13 4" xfId="27383"/>
    <cellStyle name="Normal 2 7 13 5" xfId="27384"/>
    <cellStyle name="Normal 2 7 13 6" xfId="27385"/>
    <cellStyle name="Normal 2 7 13 7" xfId="27386"/>
    <cellStyle name="Normal 2 7 13 8" xfId="27387"/>
    <cellStyle name="Normal 2 7 14" xfId="27388"/>
    <cellStyle name="Normal 2 7 14 2" xfId="27389"/>
    <cellStyle name="Normal 2 7 14 3" xfId="27390"/>
    <cellStyle name="Normal 2 7 14 4" xfId="27391"/>
    <cellStyle name="Normal 2 7 14 5" xfId="27392"/>
    <cellStyle name="Normal 2 7 14 6" xfId="27393"/>
    <cellStyle name="Normal 2 7 14 7" xfId="27394"/>
    <cellStyle name="Normal 2 7 14 8" xfId="27395"/>
    <cellStyle name="Normal 2 7 15" xfId="27396"/>
    <cellStyle name="Normal 2 7 15 2" xfId="27397"/>
    <cellStyle name="Normal 2 7 15 3" xfId="27398"/>
    <cellStyle name="Normal 2 7 15 4" xfId="27399"/>
    <cellStyle name="Normal 2 7 15 5" xfId="27400"/>
    <cellStyle name="Normal 2 7 15 6" xfId="27401"/>
    <cellStyle name="Normal 2 7 15 7" xfId="27402"/>
    <cellStyle name="Normal 2 7 15 8" xfId="27403"/>
    <cellStyle name="Normal 2 7 16" xfId="27404"/>
    <cellStyle name="Normal 2 7 16 2" xfId="27405"/>
    <cellStyle name="Normal 2 7 16 3" xfId="27406"/>
    <cellStyle name="Normal 2 7 16 4" xfId="27407"/>
    <cellStyle name="Normal 2 7 16 5" xfId="27408"/>
    <cellStyle name="Normal 2 7 16 6" xfId="27409"/>
    <cellStyle name="Normal 2 7 16 7" xfId="27410"/>
    <cellStyle name="Normal 2 7 16 8" xfId="27411"/>
    <cellStyle name="Normal 2 7 17" xfId="27412"/>
    <cellStyle name="Normal 2 7 17 2" xfId="27413"/>
    <cellStyle name="Normal 2 7 17 3" xfId="27414"/>
    <cellStyle name="Normal 2 7 17 4" xfId="27415"/>
    <cellStyle name="Normal 2 7 17 5" xfId="27416"/>
    <cellStyle name="Normal 2 7 17 6" xfId="27417"/>
    <cellStyle name="Normal 2 7 17 7" xfId="27418"/>
    <cellStyle name="Normal 2 7 17 8" xfId="27419"/>
    <cellStyle name="Normal 2 7 18" xfId="27420"/>
    <cellStyle name="Normal 2 7 18 2" xfId="27421"/>
    <cellStyle name="Normal 2 7 18 3" xfId="27422"/>
    <cellStyle name="Normal 2 7 18 4" xfId="27423"/>
    <cellStyle name="Normal 2 7 18 5" xfId="27424"/>
    <cellStyle name="Normal 2 7 18 6" xfId="27425"/>
    <cellStyle name="Normal 2 7 18 7" xfId="27426"/>
    <cellStyle name="Normal 2 7 18 8" xfId="27427"/>
    <cellStyle name="Normal 2 7 19" xfId="27428"/>
    <cellStyle name="Normal 2 7 2" xfId="27429"/>
    <cellStyle name="Normal 2 7 2 2" xfId="27430"/>
    <cellStyle name="Normal 2 7 2 2 2" xfId="27431"/>
    <cellStyle name="Normal 2 7 2 3" xfId="27432"/>
    <cellStyle name="Normal 2 7 2 4" xfId="27433"/>
    <cellStyle name="Normal 2 7 2 5" xfId="27434"/>
    <cellStyle name="Normal 2 7 2 6" xfId="27435"/>
    <cellStyle name="Normal 2 7 2 7" xfId="27436"/>
    <cellStyle name="Normal 2 7 2 8" xfId="27437"/>
    <cellStyle name="Normal 2 7 20" xfId="27438"/>
    <cellStyle name="Normal 2 7 21" xfId="27439"/>
    <cellStyle name="Normal 2 7 22" xfId="27440"/>
    <cellStyle name="Normal 2 7 23" xfId="27441"/>
    <cellStyle name="Normal 2 7 24" xfId="27442"/>
    <cellStyle name="Normal 2 7 25" xfId="27443"/>
    <cellStyle name="Normal 2 7 26" xfId="27444"/>
    <cellStyle name="Normal 2 7 27" xfId="27445"/>
    <cellStyle name="Normal 2 7 28" xfId="27446"/>
    <cellStyle name="Normal 2 7 29" xfId="27447"/>
    <cellStyle name="Normal 2 7 3" xfId="27448"/>
    <cellStyle name="Normal 2 7 3 2" xfId="27449"/>
    <cellStyle name="Normal 2 7 3 2 2" xfId="27450"/>
    <cellStyle name="Normal 2 7 3 3" xfId="27451"/>
    <cellStyle name="Normal 2 7 3 4" xfId="27452"/>
    <cellStyle name="Normal 2 7 3 5" xfId="27453"/>
    <cellStyle name="Normal 2 7 3 6" xfId="27454"/>
    <cellStyle name="Normal 2 7 3 7" xfId="27455"/>
    <cellStyle name="Normal 2 7 3 8" xfId="27456"/>
    <cellStyle name="Normal 2 7 30" xfId="27457"/>
    <cellStyle name="Normal 2 7 31" xfId="27458"/>
    <cellStyle name="Normal 2 7 32" xfId="27459"/>
    <cellStyle name="Normal 2 7 33" xfId="27460"/>
    <cellStyle name="Normal 2 7 34" xfId="27461"/>
    <cellStyle name="Normal 2 7 35" xfId="27462"/>
    <cellStyle name="Normal 2 7 36" xfId="27463"/>
    <cellStyle name="Normal 2 7 4" xfId="27464"/>
    <cellStyle name="Normal 2 7 4 2" xfId="27465"/>
    <cellStyle name="Normal 2 7 4 3" xfId="27466"/>
    <cellStyle name="Normal 2 7 4 4" xfId="27467"/>
    <cellStyle name="Normal 2 7 4 5" xfId="27468"/>
    <cellStyle name="Normal 2 7 4 6" xfId="27469"/>
    <cellStyle name="Normal 2 7 4 7" xfId="27470"/>
    <cellStyle name="Normal 2 7 4 8" xfId="27471"/>
    <cellStyle name="Normal 2 7 5" xfId="27472"/>
    <cellStyle name="Normal 2 7 5 2" xfId="27473"/>
    <cellStyle name="Normal 2 7 5 3" xfId="27474"/>
    <cellStyle name="Normal 2 7 5 4" xfId="27475"/>
    <cellStyle name="Normal 2 7 5 5" xfId="27476"/>
    <cellStyle name="Normal 2 7 5 6" xfId="27477"/>
    <cellStyle name="Normal 2 7 5 7" xfId="27478"/>
    <cellStyle name="Normal 2 7 5 8" xfId="27479"/>
    <cellStyle name="Normal 2 7 6" xfId="27480"/>
    <cellStyle name="Normal 2 7 6 2" xfId="27481"/>
    <cellStyle name="Normal 2 7 6 3" xfId="27482"/>
    <cellStyle name="Normal 2 7 6 4" xfId="27483"/>
    <cellStyle name="Normal 2 7 6 5" xfId="27484"/>
    <cellStyle name="Normal 2 7 6 6" xfId="27485"/>
    <cellStyle name="Normal 2 7 6 7" xfId="27486"/>
    <cellStyle name="Normal 2 7 6 8" xfId="27487"/>
    <cellStyle name="Normal 2 7 7" xfId="27488"/>
    <cellStyle name="Normal 2 7 7 2" xfId="27489"/>
    <cellStyle name="Normal 2 7 7 3" xfId="27490"/>
    <cellStyle name="Normal 2 7 7 4" xfId="27491"/>
    <cellStyle name="Normal 2 7 7 5" xfId="27492"/>
    <cellStyle name="Normal 2 7 7 6" xfId="27493"/>
    <cellStyle name="Normal 2 7 7 7" xfId="27494"/>
    <cellStyle name="Normal 2 7 7 8" xfId="27495"/>
    <cellStyle name="Normal 2 7 8" xfId="27496"/>
    <cellStyle name="Normal 2 7 8 2" xfId="27497"/>
    <cellStyle name="Normal 2 7 8 3" xfId="27498"/>
    <cellStyle name="Normal 2 7 8 4" xfId="27499"/>
    <cellStyle name="Normal 2 7 8 5" xfId="27500"/>
    <cellStyle name="Normal 2 7 8 6" xfId="27501"/>
    <cellStyle name="Normal 2 7 8 7" xfId="27502"/>
    <cellStyle name="Normal 2 7 8 8" xfId="27503"/>
    <cellStyle name="Normal 2 7 9" xfId="27504"/>
    <cellStyle name="Normal 2 7 9 2" xfId="27505"/>
    <cellStyle name="Normal 2 7 9 3" xfId="27506"/>
    <cellStyle name="Normal 2 7 9 4" xfId="27507"/>
    <cellStyle name="Normal 2 7 9 5" xfId="27508"/>
    <cellStyle name="Normal 2 7 9 6" xfId="27509"/>
    <cellStyle name="Normal 2 7 9 7" xfId="27510"/>
    <cellStyle name="Normal 2 7 9 8" xfId="27511"/>
    <cellStyle name="Normal 2 71" xfId="27512"/>
    <cellStyle name="Normal 2 71 2" xfId="27513"/>
    <cellStyle name="Normal 2 71 2 2" xfId="27514"/>
    <cellStyle name="Normal 2 71 3" xfId="27515"/>
    <cellStyle name="Normal 2 72" xfId="27516"/>
    <cellStyle name="Normal 2 72 2" xfId="27517"/>
    <cellStyle name="Normal 2 72 2 2" xfId="27518"/>
    <cellStyle name="Normal 2 72 3" xfId="27519"/>
    <cellStyle name="Normal 2 8" xfId="27520"/>
    <cellStyle name="Normal 2 8 10" xfId="27521"/>
    <cellStyle name="Normal 2 8 10 2" xfId="27522"/>
    <cellStyle name="Normal 2 8 10 3" xfId="27523"/>
    <cellStyle name="Normal 2 8 10 4" xfId="27524"/>
    <cellStyle name="Normal 2 8 10 5" xfId="27525"/>
    <cellStyle name="Normal 2 8 10 6" xfId="27526"/>
    <cellStyle name="Normal 2 8 10 7" xfId="27527"/>
    <cellStyle name="Normal 2 8 10 8" xfId="27528"/>
    <cellStyle name="Normal 2 8 11" xfId="27529"/>
    <cellStyle name="Normal 2 8 11 2" xfId="27530"/>
    <cellStyle name="Normal 2 8 11 3" xfId="27531"/>
    <cellStyle name="Normal 2 8 11 4" xfId="27532"/>
    <cellStyle name="Normal 2 8 11 5" xfId="27533"/>
    <cellStyle name="Normal 2 8 11 6" xfId="27534"/>
    <cellStyle name="Normal 2 8 11 7" xfId="27535"/>
    <cellStyle name="Normal 2 8 11 8" xfId="27536"/>
    <cellStyle name="Normal 2 8 12" xfId="27537"/>
    <cellStyle name="Normal 2 8 12 2" xfId="27538"/>
    <cellStyle name="Normal 2 8 12 3" xfId="27539"/>
    <cellStyle name="Normal 2 8 12 4" xfId="27540"/>
    <cellStyle name="Normal 2 8 12 5" xfId="27541"/>
    <cellStyle name="Normal 2 8 12 6" xfId="27542"/>
    <cellStyle name="Normal 2 8 12 7" xfId="27543"/>
    <cellStyle name="Normal 2 8 12 8" xfId="27544"/>
    <cellStyle name="Normal 2 8 13" xfId="27545"/>
    <cellStyle name="Normal 2 8 13 2" xfId="27546"/>
    <cellStyle name="Normal 2 8 13 3" xfId="27547"/>
    <cellStyle name="Normal 2 8 13 4" xfId="27548"/>
    <cellStyle name="Normal 2 8 13 5" xfId="27549"/>
    <cellStyle name="Normal 2 8 13 6" xfId="27550"/>
    <cellStyle name="Normal 2 8 13 7" xfId="27551"/>
    <cellStyle name="Normal 2 8 13 8" xfId="27552"/>
    <cellStyle name="Normal 2 8 14" xfId="27553"/>
    <cellStyle name="Normal 2 8 14 2" xfId="27554"/>
    <cellStyle name="Normal 2 8 14 3" xfId="27555"/>
    <cellStyle name="Normal 2 8 14 4" xfId="27556"/>
    <cellStyle name="Normal 2 8 14 5" xfId="27557"/>
    <cellStyle name="Normal 2 8 14 6" xfId="27558"/>
    <cellStyle name="Normal 2 8 14 7" xfId="27559"/>
    <cellStyle name="Normal 2 8 14 8" xfId="27560"/>
    <cellStyle name="Normal 2 8 15" xfId="27561"/>
    <cellStyle name="Normal 2 8 15 2" xfId="27562"/>
    <cellStyle name="Normal 2 8 15 3" xfId="27563"/>
    <cellStyle name="Normal 2 8 15 4" xfId="27564"/>
    <cellStyle name="Normal 2 8 15 5" xfId="27565"/>
    <cellStyle name="Normal 2 8 15 6" xfId="27566"/>
    <cellStyle name="Normal 2 8 15 7" xfId="27567"/>
    <cellStyle name="Normal 2 8 15 8" xfId="27568"/>
    <cellStyle name="Normal 2 8 16" xfId="27569"/>
    <cellStyle name="Normal 2 8 16 2" xfId="27570"/>
    <cellStyle name="Normal 2 8 16 3" xfId="27571"/>
    <cellStyle name="Normal 2 8 16 4" xfId="27572"/>
    <cellStyle name="Normal 2 8 16 5" xfId="27573"/>
    <cellStyle name="Normal 2 8 16 6" xfId="27574"/>
    <cellStyle name="Normal 2 8 16 7" xfId="27575"/>
    <cellStyle name="Normal 2 8 16 8" xfId="27576"/>
    <cellStyle name="Normal 2 8 17" xfId="27577"/>
    <cellStyle name="Normal 2 8 17 2" xfId="27578"/>
    <cellStyle name="Normal 2 8 17 3" xfId="27579"/>
    <cellStyle name="Normal 2 8 17 4" xfId="27580"/>
    <cellStyle name="Normal 2 8 17 5" xfId="27581"/>
    <cellStyle name="Normal 2 8 17 6" xfId="27582"/>
    <cellStyle name="Normal 2 8 17 7" xfId="27583"/>
    <cellStyle name="Normal 2 8 17 8" xfId="27584"/>
    <cellStyle name="Normal 2 8 18" xfId="27585"/>
    <cellStyle name="Normal 2 8 18 2" xfId="27586"/>
    <cellStyle name="Normal 2 8 18 3" xfId="27587"/>
    <cellStyle name="Normal 2 8 18 4" xfId="27588"/>
    <cellStyle name="Normal 2 8 18 5" xfId="27589"/>
    <cellStyle name="Normal 2 8 18 6" xfId="27590"/>
    <cellStyle name="Normal 2 8 18 7" xfId="27591"/>
    <cellStyle name="Normal 2 8 18 8" xfId="27592"/>
    <cellStyle name="Normal 2 8 19" xfId="27593"/>
    <cellStyle name="Normal 2 8 2" xfId="27594"/>
    <cellStyle name="Normal 2 8 2 2" xfId="27595"/>
    <cellStyle name="Normal 2 8 2 3" xfId="27596"/>
    <cellStyle name="Normal 2 8 2 4" xfId="27597"/>
    <cellStyle name="Normal 2 8 2 5" xfId="27598"/>
    <cellStyle name="Normal 2 8 2 6" xfId="27599"/>
    <cellStyle name="Normal 2 8 2 7" xfId="27600"/>
    <cellStyle name="Normal 2 8 2 8" xfId="27601"/>
    <cellStyle name="Normal 2 8 20" xfId="27602"/>
    <cellStyle name="Normal 2 8 21" xfId="27603"/>
    <cellStyle name="Normal 2 8 22" xfId="27604"/>
    <cellStyle name="Normal 2 8 23" xfId="27605"/>
    <cellStyle name="Normal 2 8 24" xfId="27606"/>
    <cellStyle name="Normal 2 8 25" xfId="27607"/>
    <cellStyle name="Normal 2 8 26" xfId="27608"/>
    <cellStyle name="Normal 2 8 27" xfId="27609"/>
    <cellStyle name="Normal 2 8 28" xfId="27610"/>
    <cellStyle name="Normal 2 8 29" xfId="27611"/>
    <cellStyle name="Normal 2 8 3" xfId="27612"/>
    <cellStyle name="Normal 2 8 3 2" xfId="27613"/>
    <cellStyle name="Normal 2 8 3 3" xfId="27614"/>
    <cellStyle name="Normal 2 8 3 4" xfId="27615"/>
    <cellStyle name="Normal 2 8 3 5" xfId="27616"/>
    <cellStyle name="Normal 2 8 3 6" xfId="27617"/>
    <cellStyle name="Normal 2 8 3 7" xfId="27618"/>
    <cellStyle name="Normal 2 8 3 8" xfId="27619"/>
    <cellStyle name="Normal 2 8 30" xfId="27620"/>
    <cellStyle name="Normal 2 8 31" xfId="27621"/>
    <cellStyle name="Normal 2 8 32" xfId="27622"/>
    <cellStyle name="Normal 2 8 33" xfId="27623"/>
    <cellStyle name="Normal 2 8 34" xfId="27624"/>
    <cellStyle name="Normal 2 8 35" xfId="27625"/>
    <cellStyle name="Normal 2 8 36" xfId="27626"/>
    <cellStyle name="Normal 2 8 4" xfId="27627"/>
    <cellStyle name="Normal 2 8 4 2" xfId="27628"/>
    <cellStyle name="Normal 2 8 4 3" xfId="27629"/>
    <cellStyle name="Normal 2 8 4 4" xfId="27630"/>
    <cellStyle name="Normal 2 8 4 5" xfId="27631"/>
    <cellStyle name="Normal 2 8 4 6" xfId="27632"/>
    <cellStyle name="Normal 2 8 4 7" xfId="27633"/>
    <cellStyle name="Normal 2 8 4 8" xfId="27634"/>
    <cellStyle name="Normal 2 8 5" xfId="27635"/>
    <cellStyle name="Normal 2 8 5 2" xfId="27636"/>
    <cellStyle name="Normal 2 8 5 3" xfId="27637"/>
    <cellStyle name="Normal 2 8 5 4" xfId="27638"/>
    <cellStyle name="Normal 2 8 5 5" xfId="27639"/>
    <cellStyle name="Normal 2 8 5 6" xfId="27640"/>
    <cellStyle name="Normal 2 8 5 7" xfId="27641"/>
    <cellStyle name="Normal 2 8 5 8" xfId="27642"/>
    <cellStyle name="Normal 2 8 6" xfId="27643"/>
    <cellStyle name="Normal 2 8 6 2" xfId="27644"/>
    <cellStyle name="Normal 2 8 6 3" xfId="27645"/>
    <cellStyle name="Normal 2 8 6 4" xfId="27646"/>
    <cellStyle name="Normal 2 8 6 5" xfId="27647"/>
    <cellStyle name="Normal 2 8 6 6" xfId="27648"/>
    <cellStyle name="Normal 2 8 6 7" xfId="27649"/>
    <cellStyle name="Normal 2 8 6 8" xfId="27650"/>
    <cellStyle name="Normal 2 8 7" xfId="27651"/>
    <cellStyle name="Normal 2 8 7 2" xfId="27652"/>
    <cellStyle name="Normal 2 8 7 3" xfId="27653"/>
    <cellStyle name="Normal 2 8 7 4" xfId="27654"/>
    <cellStyle name="Normal 2 8 7 5" xfId="27655"/>
    <cellStyle name="Normal 2 8 7 6" xfId="27656"/>
    <cellStyle name="Normal 2 8 7 7" xfId="27657"/>
    <cellStyle name="Normal 2 8 7 8" xfId="27658"/>
    <cellStyle name="Normal 2 8 8" xfId="27659"/>
    <cellStyle name="Normal 2 8 8 2" xfId="27660"/>
    <cellStyle name="Normal 2 8 8 3" xfId="27661"/>
    <cellStyle name="Normal 2 8 8 4" xfId="27662"/>
    <cellStyle name="Normal 2 8 8 5" xfId="27663"/>
    <cellStyle name="Normal 2 8 8 6" xfId="27664"/>
    <cellStyle name="Normal 2 8 8 7" xfId="27665"/>
    <cellStyle name="Normal 2 8 8 8" xfId="27666"/>
    <cellStyle name="Normal 2 8 9" xfId="27667"/>
    <cellStyle name="Normal 2 8 9 2" xfId="27668"/>
    <cellStyle name="Normal 2 8 9 3" xfId="27669"/>
    <cellStyle name="Normal 2 8 9 4" xfId="27670"/>
    <cellStyle name="Normal 2 8 9 5" xfId="27671"/>
    <cellStyle name="Normal 2 8 9 6" xfId="27672"/>
    <cellStyle name="Normal 2 8 9 7" xfId="27673"/>
    <cellStyle name="Normal 2 8 9 8" xfId="27674"/>
    <cellStyle name="Normal 2 9" xfId="27675"/>
    <cellStyle name="Normal 2 9 10" xfId="27676"/>
    <cellStyle name="Normal 2 9 10 2" xfId="27677"/>
    <cellStyle name="Normal 2 9 10 3" xfId="27678"/>
    <cellStyle name="Normal 2 9 10 4" xfId="27679"/>
    <cellStyle name="Normal 2 9 10 5" xfId="27680"/>
    <cellStyle name="Normal 2 9 10 6" xfId="27681"/>
    <cellStyle name="Normal 2 9 10 7" xfId="27682"/>
    <cellStyle name="Normal 2 9 10 8" xfId="27683"/>
    <cellStyle name="Normal 2 9 11" xfId="27684"/>
    <cellStyle name="Normal 2 9 11 2" xfId="27685"/>
    <cellStyle name="Normal 2 9 11 3" xfId="27686"/>
    <cellStyle name="Normal 2 9 11 4" xfId="27687"/>
    <cellStyle name="Normal 2 9 11 5" xfId="27688"/>
    <cellStyle name="Normal 2 9 11 6" xfId="27689"/>
    <cellStyle name="Normal 2 9 11 7" xfId="27690"/>
    <cellStyle name="Normal 2 9 11 8" xfId="27691"/>
    <cellStyle name="Normal 2 9 12" xfId="27692"/>
    <cellStyle name="Normal 2 9 12 2" xfId="27693"/>
    <cellStyle name="Normal 2 9 12 3" xfId="27694"/>
    <cellStyle name="Normal 2 9 12 4" xfId="27695"/>
    <cellStyle name="Normal 2 9 12 5" xfId="27696"/>
    <cellStyle name="Normal 2 9 12 6" xfId="27697"/>
    <cellStyle name="Normal 2 9 12 7" xfId="27698"/>
    <cellStyle name="Normal 2 9 12 8" xfId="27699"/>
    <cellStyle name="Normal 2 9 13" xfId="27700"/>
    <cellStyle name="Normal 2 9 13 2" xfId="27701"/>
    <cellStyle name="Normal 2 9 13 3" xfId="27702"/>
    <cellStyle name="Normal 2 9 13 4" xfId="27703"/>
    <cellStyle name="Normal 2 9 13 5" xfId="27704"/>
    <cellStyle name="Normal 2 9 13 6" xfId="27705"/>
    <cellStyle name="Normal 2 9 13 7" xfId="27706"/>
    <cellStyle name="Normal 2 9 13 8" xfId="27707"/>
    <cellStyle name="Normal 2 9 14" xfId="27708"/>
    <cellStyle name="Normal 2 9 14 2" xfId="27709"/>
    <cellStyle name="Normal 2 9 14 3" xfId="27710"/>
    <cellStyle name="Normal 2 9 14 4" xfId="27711"/>
    <cellStyle name="Normal 2 9 14 5" xfId="27712"/>
    <cellStyle name="Normal 2 9 14 6" xfId="27713"/>
    <cellStyle name="Normal 2 9 14 7" xfId="27714"/>
    <cellStyle name="Normal 2 9 14 8" xfId="27715"/>
    <cellStyle name="Normal 2 9 15" xfId="27716"/>
    <cellStyle name="Normal 2 9 15 2" xfId="27717"/>
    <cellStyle name="Normal 2 9 15 3" xfId="27718"/>
    <cellStyle name="Normal 2 9 15 4" xfId="27719"/>
    <cellStyle name="Normal 2 9 15 5" xfId="27720"/>
    <cellStyle name="Normal 2 9 15 6" xfId="27721"/>
    <cellStyle name="Normal 2 9 15 7" xfId="27722"/>
    <cellStyle name="Normal 2 9 15 8" xfId="27723"/>
    <cellStyle name="Normal 2 9 16" xfId="27724"/>
    <cellStyle name="Normal 2 9 16 2" xfId="27725"/>
    <cellStyle name="Normal 2 9 16 3" xfId="27726"/>
    <cellStyle name="Normal 2 9 16 4" xfId="27727"/>
    <cellStyle name="Normal 2 9 16 5" xfId="27728"/>
    <cellStyle name="Normal 2 9 16 6" xfId="27729"/>
    <cellStyle name="Normal 2 9 16 7" xfId="27730"/>
    <cellStyle name="Normal 2 9 16 8" xfId="27731"/>
    <cellStyle name="Normal 2 9 17" xfId="27732"/>
    <cellStyle name="Normal 2 9 17 2" xfId="27733"/>
    <cellStyle name="Normal 2 9 17 3" xfId="27734"/>
    <cellStyle name="Normal 2 9 17 4" xfId="27735"/>
    <cellStyle name="Normal 2 9 17 5" xfId="27736"/>
    <cellStyle name="Normal 2 9 17 6" xfId="27737"/>
    <cellStyle name="Normal 2 9 17 7" xfId="27738"/>
    <cellStyle name="Normal 2 9 17 8" xfId="27739"/>
    <cellStyle name="Normal 2 9 18" xfId="27740"/>
    <cellStyle name="Normal 2 9 18 2" xfId="27741"/>
    <cellStyle name="Normal 2 9 18 3" xfId="27742"/>
    <cellStyle name="Normal 2 9 18 4" xfId="27743"/>
    <cellStyle name="Normal 2 9 18 5" xfId="27744"/>
    <cellStyle name="Normal 2 9 18 6" xfId="27745"/>
    <cellStyle name="Normal 2 9 18 7" xfId="27746"/>
    <cellStyle name="Normal 2 9 18 8" xfId="27747"/>
    <cellStyle name="Normal 2 9 19" xfId="27748"/>
    <cellStyle name="Normal 2 9 2" xfId="27749"/>
    <cellStyle name="Normal 2 9 2 2" xfId="27750"/>
    <cellStyle name="Normal 2 9 2 3" xfId="27751"/>
    <cellStyle name="Normal 2 9 2 4" xfId="27752"/>
    <cellStyle name="Normal 2 9 2 5" xfId="27753"/>
    <cellStyle name="Normal 2 9 2 6" xfId="27754"/>
    <cellStyle name="Normal 2 9 2 7" xfId="27755"/>
    <cellStyle name="Normal 2 9 2 8" xfId="27756"/>
    <cellStyle name="Normal 2 9 20" xfId="27757"/>
    <cellStyle name="Normal 2 9 21" xfId="27758"/>
    <cellStyle name="Normal 2 9 22" xfId="27759"/>
    <cellStyle name="Normal 2 9 23" xfId="27760"/>
    <cellStyle name="Normal 2 9 24" xfId="27761"/>
    <cellStyle name="Normal 2 9 25" xfId="27762"/>
    <cellStyle name="Normal 2 9 26" xfId="27763"/>
    <cellStyle name="Normal 2 9 27" xfId="27764"/>
    <cellStyle name="Normal 2 9 28" xfId="27765"/>
    <cellStyle name="Normal 2 9 29" xfId="27766"/>
    <cellStyle name="Normal 2 9 3" xfId="27767"/>
    <cellStyle name="Normal 2 9 3 2" xfId="27768"/>
    <cellStyle name="Normal 2 9 3 3" xfId="27769"/>
    <cellStyle name="Normal 2 9 3 4" xfId="27770"/>
    <cellStyle name="Normal 2 9 3 5" xfId="27771"/>
    <cellStyle name="Normal 2 9 3 6" xfId="27772"/>
    <cellStyle name="Normal 2 9 3 7" xfId="27773"/>
    <cellStyle name="Normal 2 9 3 8" xfId="27774"/>
    <cellStyle name="Normal 2 9 30" xfId="27775"/>
    <cellStyle name="Normal 2 9 31" xfId="27776"/>
    <cellStyle name="Normal 2 9 32" xfId="27777"/>
    <cellStyle name="Normal 2 9 33" xfId="27778"/>
    <cellStyle name="Normal 2 9 34" xfId="27779"/>
    <cellStyle name="Normal 2 9 35" xfId="27780"/>
    <cellStyle name="Normal 2 9 36" xfId="27781"/>
    <cellStyle name="Normal 2 9 4" xfId="27782"/>
    <cellStyle name="Normal 2 9 4 2" xfId="27783"/>
    <cellStyle name="Normal 2 9 4 3" xfId="27784"/>
    <cellStyle name="Normal 2 9 4 4" xfId="27785"/>
    <cellStyle name="Normal 2 9 4 5" xfId="27786"/>
    <cellStyle name="Normal 2 9 4 6" xfId="27787"/>
    <cellStyle name="Normal 2 9 4 7" xfId="27788"/>
    <cellStyle name="Normal 2 9 4 8" xfId="27789"/>
    <cellStyle name="Normal 2 9 5" xfId="27790"/>
    <cellStyle name="Normal 2 9 5 2" xfId="27791"/>
    <cellStyle name="Normal 2 9 5 3" xfId="27792"/>
    <cellStyle name="Normal 2 9 5 4" xfId="27793"/>
    <cellStyle name="Normal 2 9 5 5" xfId="27794"/>
    <cellStyle name="Normal 2 9 5 6" xfId="27795"/>
    <cellStyle name="Normal 2 9 5 7" xfId="27796"/>
    <cellStyle name="Normal 2 9 5 8" xfId="27797"/>
    <cellStyle name="Normal 2 9 6" xfId="27798"/>
    <cellStyle name="Normal 2 9 6 2" xfId="27799"/>
    <cellStyle name="Normal 2 9 6 3" xfId="27800"/>
    <cellStyle name="Normal 2 9 6 4" xfId="27801"/>
    <cellStyle name="Normal 2 9 6 5" xfId="27802"/>
    <cellStyle name="Normal 2 9 6 6" xfId="27803"/>
    <cellStyle name="Normal 2 9 6 7" xfId="27804"/>
    <cellStyle name="Normal 2 9 6 8" xfId="27805"/>
    <cellStyle name="Normal 2 9 7" xfId="27806"/>
    <cellStyle name="Normal 2 9 7 2" xfId="27807"/>
    <cellStyle name="Normal 2 9 7 3" xfId="27808"/>
    <cellStyle name="Normal 2 9 7 4" xfId="27809"/>
    <cellStyle name="Normal 2 9 7 5" xfId="27810"/>
    <cellStyle name="Normal 2 9 7 6" xfId="27811"/>
    <cellStyle name="Normal 2 9 7 7" xfId="27812"/>
    <cellStyle name="Normal 2 9 7 8" xfId="27813"/>
    <cellStyle name="Normal 2 9 8" xfId="27814"/>
    <cellStyle name="Normal 2 9 8 2" xfId="27815"/>
    <cellStyle name="Normal 2 9 8 3" xfId="27816"/>
    <cellStyle name="Normal 2 9 8 4" xfId="27817"/>
    <cellStyle name="Normal 2 9 8 5" xfId="27818"/>
    <cellStyle name="Normal 2 9 8 6" xfId="27819"/>
    <cellStyle name="Normal 2 9 8 7" xfId="27820"/>
    <cellStyle name="Normal 2 9 8 8" xfId="27821"/>
    <cellStyle name="Normal 2 9 9" xfId="27822"/>
    <cellStyle name="Normal 2 9 9 2" xfId="27823"/>
    <cellStyle name="Normal 2 9 9 3" xfId="27824"/>
    <cellStyle name="Normal 2 9 9 4" xfId="27825"/>
    <cellStyle name="Normal 2 9 9 5" xfId="27826"/>
    <cellStyle name="Normal 2 9 9 6" xfId="27827"/>
    <cellStyle name="Normal 2 9 9 7" xfId="27828"/>
    <cellStyle name="Normal 2 9 9 8" xfId="27829"/>
    <cellStyle name="Normal 20" xfId="27830"/>
    <cellStyle name="Normal 20 10" xfId="27831"/>
    <cellStyle name="Normal 20 10 2" xfId="27832"/>
    <cellStyle name="Normal 20 10 3" xfId="27833"/>
    <cellStyle name="Normal 20 10 4" xfId="27834"/>
    <cellStyle name="Normal 20 10 5" xfId="27835"/>
    <cellStyle name="Normal 20 10 6" xfId="27836"/>
    <cellStyle name="Normal 20 10 7" xfId="27837"/>
    <cellStyle name="Normal 20 10 8" xfId="27838"/>
    <cellStyle name="Normal 20 11" xfId="27839"/>
    <cellStyle name="Normal 20 12" xfId="27840"/>
    <cellStyle name="Normal 20 13" xfId="27841"/>
    <cellStyle name="Normal 20 14" xfId="27842"/>
    <cellStyle name="Normal 20 15" xfId="27843"/>
    <cellStyle name="Normal 20 16" xfId="27844"/>
    <cellStyle name="Normal 20 17" xfId="27845"/>
    <cellStyle name="Normal 20 17 2" xfId="27846"/>
    <cellStyle name="Normal 20 17 3" xfId="27847"/>
    <cellStyle name="Normal 20 17 4" xfId="27848"/>
    <cellStyle name="Normal 20 18" xfId="27849"/>
    <cellStyle name="Normal 20 19" xfId="27850"/>
    <cellStyle name="Normal 20 2" xfId="27851"/>
    <cellStyle name="Normal 20 2 2" xfId="27852"/>
    <cellStyle name="Normal 20 2 2 2" xfId="27853"/>
    <cellStyle name="Normal 20 2 2 3" xfId="27854"/>
    <cellStyle name="Normal 20 2 2 3 2" xfId="27855"/>
    <cellStyle name="Normal 20 2 2 3 3" xfId="27856"/>
    <cellStyle name="Normal 20 2 2 4" xfId="27857"/>
    <cellStyle name="Normal 20 2 3" xfId="27858"/>
    <cellStyle name="Normal 20 2 3 2" xfId="27859"/>
    <cellStyle name="Normal 20 2 3 3" xfId="27860"/>
    <cellStyle name="Normal 20 2 3 4" xfId="27861"/>
    <cellStyle name="Normal 20 2 4" xfId="27862"/>
    <cellStyle name="Normal 20 2 5" xfId="27863"/>
    <cellStyle name="Normal 20 2 6" xfId="27864"/>
    <cellStyle name="Normal 20 2 6 2" xfId="27865"/>
    <cellStyle name="Normal 20 2 7" xfId="27866"/>
    <cellStyle name="Normal 20 2 8" xfId="27867"/>
    <cellStyle name="Normal 20 2 9" xfId="27868"/>
    <cellStyle name="Normal 20 20" xfId="27869"/>
    <cellStyle name="Normal 20 21" xfId="27870"/>
    <cellStyle name="Normal 20 22" xfId="27871"/>
    <cellStyle name="Normal 20 23" xfId="27872"/>
    <cellStyle name="Normal 20 24" xfId="27873"/>
    <cellStyle name="Normal 20 3" xfId="27874"/>
    <cellStyle name="Normal 20 3 2" xfId="27875"/>
    <cellStyle name="Normal 20 3 2 2" xfId="27876"/>
    <cellStyle name="Normal 20 3 2 3" xfId="27877"/>
    <cellStyle name="Normal 20 3 2 3 2" xfId="27878"/>
    <cellStyle name="Normal 20 3 2 4" xfId="27879"/>
    <cellStyle name="Normal 20 3 3" xfId="27880"/>
    <cellStyle name="Normal 20 3 4" xfId="27881"/>
    <cellStyle name="Normal 20 3 4 2" xfId="27882"/>
    <cellStyle name="Normal 20 3 5" xfId="27883"/>
    <cellStyle name="Normal 20 3 5 2" xfId="27884"/>
    <cellStyle name="Normal 20 3 6" xfId="27885"/>
    <cellStyle name="Normal 20 3 7" xfId="27886"/>
    <cellStyle name="Normal 20 3 8" xfId="27887"/>
    <cellStyle name="Normal 20 3 9" xfId="27888"/>
    <cellStyle name="Normal 20 4" xfId="27889"/>
    <cellStyle name="Normal 20 4 2" xfId="27890"/>
    <cellStyle name="Normal 20 4 3" xfId="27891"/>
    <cellStyle name="Normal 20 4 4" xfId="27892"/>
    <cellStyle name="Normal 20 4 5" xfId="27893"/>
    <cellStyle name="Normal 20 4 6" xfId="27894"/>
    <cellStyle name="Normal 20 4 7" xfId="27895"/>
    <cellStyle name="Normal 20 4 8" xfId="27896"/>
    <cellStyle name="Normal 20 5" xfId="27897"/>
    <cellStyle name="Normal 20 5 2" xfId="27898"/>
    <cellStyle name="Normal 20 5 3" xfId="27899"/>
    <cellStyle name="Normal 20 5 4" xfId="27900"/>
    <cellStyle name="Normal 20 5 5" xfId="27901"/>
    <cellStyle name="Normal 20 5 6" xfId="27902"/>
    <cellStyle name="Normal 20 5 7" xfId="27903"/>
    <cellStyle name="Normal 20 5 8" xfId="27904"/>
    <cellStyle name="Normal 20 6" xfId="27905"/>
    <cellStyle name="Normal 20 6 2" xfId="27906"/>
    <cellStyle name="Normal 20 6 3" xfId="27907"/>
    <cellStyle name="Normal 20 6 4" xfId="27908"/>
    <cellStyle name="Normal 20 6 5" xfId="27909"/>
    <cellStyle name="Normal 20 6 6" xfId="27910"/>
    <cellStyle name="Normal 20 6 7" xfId="27911"/>
    <cellStyle name="Normal 20 6 8" xfId="27912"/>
    <cellStyle name="Normal 20 7" xfId="27913"/>
    <cellStyle name="Normal 20 7 2" xfId="27914"/>
    <cellStyle name="Normal 20 7 3" xfId="27915"/>
    <cellStyle name="Normal 20 7 4" xfId="27916"/>
    <cellStyle name="Normal 20 7 5" xfId="27917"/>
    <cellStyle name="Normal 20 7 6" xfId="27918"/>
    <cellStyle name="Normal 20 7 7" xfId="27919"/>
    <cellStyle name="Normal 20 7 8" xfId="27920"/>
    <cellStyle name="Normal 20 8" xfId="27921"/>
    <cellStyle name="Normal 20 8 2" xfId="27922"/>
    <cellStyle name="Normal 20 8 3" xfId="27923"/>
    <cellStyle name="Normal 20 8 4" xfId="27924"/>
    <cellStyle name="Normal 20 8 5" xfId="27925"/>
    <cellStyle name="Normal 20 8 6" xfId="27926"/>
    <cellStyle name="Normal 20 8 7" xfId="27927"/>
    <cellStyle name="Normal 20 8 8" xfId="27928"/>
    <cellStyle name="Normal 20 9" xfId="27929"/>
    <cellStyle name="Normal 20 9 2" xfId="27930"/>
    <cellStyle name="Normal 20 9 3" xfId="27931"/>
    <cellStyle name="Normal 20 9 4" xfId="27932"/>
    <cellStyle name="Normal 20 9 5" xfId="27933"/>
    <cellStyle name="Normal 20 9 6" xfId="27934"/>
    <cellStyle name="Normal 20 9 7" xfId="27935"/>
    <cellStyle name="Normal 20 9 8" xfId="27936"/>
    <cellStyle name="Normal 200" xfId="27937"/>
    <cellStyle name="Normal 200 2" xfId="27938"/>
    <cellStyle name="Normal 201" xfId="27939"/>
    <cellStyle name="Normal 201 2" xfId="27940"/>
    <cellStyle name="Normal 202" xfId="27941"/>
    <cellStyle name="Normal 202 2" xfId="27942"/>
    <cellStyle name="Normal 203" xfId="27943"/>
    <cellStyle name="Normal 203 2" xfId="27944"/>
    <cellStyle name="Normal 204" xfId="27945"/>
    <cellStyle name="Normal 204 2" xfId="27946"/>
    <cellStyle name="Normal 205" xfId="27947"/>
    <cellStyle name="Normal 205 2" xfId="27948"/>
    <cellStyle name="Normal 206" xfId="27949"/>
    <cellStyle name="Normal 206 2" xfId="27950"/>
    <cellStyle name="Normal 207" xfId="27951"/>
    <cellStyle name="Normal 207 2" xfId="27952"/>
    <cellStyle name="Normal 208" xfId="27953"/>
    <cellStyle name="Normal 208 2" xfId="27954"/>
    <cellStyle name="Normal 209" xfId="27955"/>
    <cellStyle name="Normal 209 2" xfId="27956"/>
    <cellStyle name="Normal 21" xfId="27957"/>
    <cellStyle name="Normal 21 10" xfId="27958"/>
    <cellStyle name="Normal 21 10 2" xfId="27959"/>
    <cellStyle name="Normal 21 10 3" xfId="27960"/>
    <cellStyle name="Normal 21 10 4" xfId="27961"/>
    <cellStyle name="Normal 21 10 5" xfId="27962"/>
    <cellStyle name="Normal 21 10 6" xfId="27963"/>
    <cellStyle name="Normal 21 10 7" xfId="27964"/>
    <cellStyle name="Normal 21 10 8" xfId="27965"/>
    <cellStyle name="Normal 21 11" xfId="27966"/>
    <cellStyle name="Normal 21 12" xfId="27967"/>
    <cellStyle name="Normal 21 13" xfId="27968"/>
    <cellStyle name="Normal 21 14" xfId="27969"/>
    <cellStyle name="Normal 21 15" xfId="27970"/>
    <cellStyle name="Normal 21 16" xfId="27971"/>
    <cellStyle name="Normal 21 17" xfId="27972"/>
    <cellStyle name="Normal 21 17 2" xfId="27973"/>
    <cellStyle name="Normal 21 17 3" xfId="27974"/>
    <cellStyle name="Normal 21 17 4" xfId="27975"/>
    <cellStyle name="Normal 21 18" xfId="27976"/>
    <cellStyle name="Normal 21 19" xfId="27977"/>
    <cellStyle name="Normal 21 2" xfId="27978"/>
    <cellStyle name="Normal 21 2 2" xfId="27979"/>
    <cellStyle name="Normal 21 2 2 2" xfId="27980"/>
    <cellStyle name="Normal 21 2 2 3" xfId="27981"/>
    <cellStyle name="Normal 21 2 2 3 2" xfId="27982"/>
    <cellStyle name="Normal 21 2 2 3 3" xfId="27983"/>
    <cellStyle name="Normal 21 2 2 4" xfId="27984"/>
    <cellStyle name="Normal 21 2 3" xfId="27985"/>
    <cellStyle name="Normal 21 2 3 2" xfId="27986"/>
    <cellStyle name="Normal 21 2 4" xfId="27987"/>
    <cellStyle name="Normal 21 2 5" xfId="27988"/>
    <cellStyle name="Normal 21 2 6" xfId="27989"/>
    <cellStyle name="Normal 21 2 7" xfId="27990"/>
    <cellStyle name="Normal 21 2 8" xfId="27991"/>
    <cellStyle name="Normal 21 2 9" xfId="27992"/>
    <cellStyle name="Normal 21 20" xfId="27993"/>
    <cellStyle name="Normal 21 21" xfId="27994"/>
    <cellStyle name="Normal 21 22" xfId="27995"/>
    <cellStyle name="Normal 21 23" xfId="27996"/>
    <cellStyle name="Normal 21 24" xfId="27997"/>
    <cellStyle name="Normal 21 3" xfId="27998"/>
    <cellStyle name="Normal 21 3 2" xfId="27999"/>
    <cellStyle name="Normal 21 3 2 2" xfId="28000"/>
    <cellStyle name="Normal 21 3 2 3" xfId="28001"/>
    <cellStyle name="Normal 21 3 2 4" xfId="28002"/>
    <cellStyle name="Normal 21 3 2 5" xfId="28003"/>
    <cellStyle name="Normal 21 3 3" xfId="28004"/>
    <cellStyle name="Normal 21 3 4" xfId="28005"/>
    <cellStyle name="Normal 21 3 4 2" xfId="28006"/>
    <cellStyle name="Normal 21 3 5" xfId="28007"/>
    <cellStyle name="Normal 21 3 5 2" xfId="28008"/>
    <cellStyle name="Normal 21 3 6" xfId="28009"/>
    <cellStyle name="Normal 21 3 7" xfId="28010"/>
    <cellStyle name="Normal 21 3 8" xfId="28011"/>
    <cellStyle name="Normal 21 3 9" xfId="28012"/>
    <cellStyle name="Normal 21 4" xfId="28013"/>
    <cellStyle name="Normal 21 4 2" xfId="28014"/>
    <cellStyle name="Normal 21 4 3" xfId="28015"/>
    <cellStyle name="Normal 21 4 4" xfId="28016"/>
    <cellStyle name="Normal 21 4 5" xfId="28017"/>
    <cellStyle name="Normal 21 4 6" xfId="28018"/>
    <cellStyle name="Normal 21 4 7" xfId="28019"/>
    <cellStyle name="Normal 21 4 8" xfId="28020"/>
    <cellStyle name="Normal 21 5" xfId="28021"/>
    <cellStyle name="Normal 21 5 2" xfId="28022"/>
    <cellStyle name="Normal 21 5 3" xfId="28023"/>
    <cellStyle name="Normal 21 5 4" xfId="28024"/>
    <cellStyle name="Normal 21 5 5" xfId="28025"/>
    <cellStyle name="Normal 21 5 6" xfId="28026"/>
    <cellStyle name="Normal 21 5 7" xfId="28027"/>
    <cellStyle name="Normal 21 5 8" xfId="28028"/>
    <cellStyle name="Normal 21 6" xfId="28029"/>
    <cellStyle name="Normal 21 6 2" xfId="28030"/>
    <cellStyle name="Normal 21 6 3" xfId="28031"/>
    <cellStyle name="Normal 21 6 4" xfId="28032"/>
    <cellStyle name="Normal 21 6 5" xfId="28033"/>
    <cellStyle name="Normal 21 6 6" xfId="28034"/>
    <cellStyle name="Normal 21 6 7" xfId="28035"/>
    <cellStyle name="Normal 21 6 8" xfId="28036"/>
    <cellStyle name="Normal 21 7" xfId="28037"/>
    <cellStyle name="Normal 21 7 2" xfId="28038"/>
    <cellStyle name="Normal 21 7 3" xfId="28039"/>
    <cellStyle name="Normal 21 7 4" xfId="28040"/>
    <cellStyle name="Normal 21 7 5" xfId="28041"/>
    <cellStyle name="Normal 21 7 6" xfId="28042"/>
    <cellStyle name="Normal 21 7 7" xfId="28043"/>
    <cellStyle name="Normal 21 7 8" xfId="28044"/>
    <cellStyle name="Normal 21 8" xfId="28045"/>
    <cellStyle name="Normal 21 8 2" xfId="28046"/>
    <cellStyle name="Normal 21 8 3" xfId="28047"/>
    <cellStyle name="Normal 21 8 4" xfId="28048"/>
    <cellStyle name="Normal 21 8 5" xfId="28049"/>
    <cellStyle name="Normal 21 8 6" xfId="28050"/>
    <cellStyle name="Normal 21 8 7" xfId="28051"/>
    <cellStyle name="Normal 21 8 8" xfId="28052"/>
    <cellStyle name="Normal 21 9" xfId="28053"/>
    <cellStyle name="Normal 21 9 2" xfId="28054"/>
    <cellStyle name="Normal 21 9 3" xfId="28055"/>
    <cellStyle name="Normal 21 9 4" xfId="28056"/>
    <cellStyle name="Normal 21 9 5" xfId="28057"/>
    <cellStyle name="Normal 21 9 6" xfId="28058"/>
    <cellStyle name="Normal 21 9 7" xfId="28059"/>
    <cellStyle name="Normal 21 9 8" xfId="28060"/>
    <cellStyle name="Normal 210" xfId="28061"/>
    <cellStyle name="Normal 210 2" xfId="28062"/>
    <cellStyle name="Normal 211" xfId="28063"/>
    <cellStyle name="Normal 211 2" xfId="28064"/>
    <cellStyle name="Normal 212" xfId="28065"/>
    <cellStyle name="Normal 212 2" xfId="28066"/>
    <cellStyle name="Normal 213" xfId="28067"/>
    <cellStyle name="Normal 213 2" xfId="28068"/>
    <cellStyle name="Normal 214" xfId="28069"/>
    <cellStyle name="Normal 214 2" xfId="28070"/>
    <cellStyle name="Normal 215" xfId="28071"/>
    <cellStyle name="Normal 215 2" xfId="28072"/>
    <cellStyle name="Normal 216" xfId="28073"/>
    <cellStyle name="Normal 216 2" xfId="28074"/>
    <cellStyle name="Normal 217" xfId="28075"/>
    <cellStyle name="Normal 217 2" xfId="28076"/>
    <cellStyle name="Normal 218" xfId="28077"/>
    <cellStyle name="Normal 218 2" xfId="28078"/>
    <cellStyle name="Normal 219" xfId="28079"/>
    <cellStyle name="Normal 219 2" xfId="28080"/>
    <cellStyle name="Normal 22" xfId="28081"/>
    <cellStyle name="Normal 22 10" xfId="28082"/>
    <cellStyle name="Normal 22 10 2" xfId="28083"/>
    <cellStyle name="Normal 22 10 3" xfId="28084"/>
    <cellStyle name="Normal 22 10 4" xfId="28085"/>
    <cellStyle name="Normal 22 10 5" xfId="28086"/>
    <cellStyle name="Normal 22 10 6" xfId="28087"/>
    <cellStyle name="Normal 22 10 7" xfId="28088"/>
    <cellStyle name="Normal 22 10 8" xfId="28089"/>
    <cellStyle name="Normal 22 11" xfId="28090"/>
    <cellStyle name="Normal 22 11 2" xfId="28091"/>
    <cellStyle name="Normal 22 11 2 2" xfId="28092"/>
    <cellStyle name="Normal 22 11 2 2 2" xfId="28093"/>
    <cellStyle name="Normal 22 11 2 2 2 2" xfId="28094"/>
    <cellStyle name="Normal 22 11 2 2 2 3" xfId="28095"/>
    <cellStyle name="Normal 22 11 2 2 3" xfId="28096"/>
    <cellStyle name="Normal 22 11 2 2 4" xfId="28097"/>
    <cellStyle name="Normal 22 11 2 3" xfId="28098"/>
    <cellStyle name="Normal 22 11 2 3 2" xfId="28099"/>
    <cellStyle name="Normal 22 11 2 3 3" xfId="28100"/>
    <cellStyle name="Normal 22 11 2 4" xfId="28101"/>
    <cellStyle name="Normal 22 11 2 5" xfId="28102"/>
    <cellStyle name="Normal 22 11 3" xfId="28103"/>
    <cellStyle name="Normal 22 11 3 2" xfId="28104"/>
    <cellStyle name="Normal 22 11 3 2 2" xfId="28105"/>
    <cellStyle name="Normal 22 11 3 2 2 2" xfId="28106"/>
    <cellStyle name="Normal 22 11 3 2 2 3" xfId="28107"/>
    <cellStyle name="Normal 22 11 3 2 3" xfId="28108"/>
    <cellStyle name="Normal 22 11 3 2 4" xfId="28109"/>
    <cellStyle name="Normal 22 11 3 3" xfId="28110"/>
    <cellStyle name="Normal 22 11 3 3 2" xfId="28111"/>
    <cellStyle name="Normal 22 11 3 3 3" xfId="28112"/>
    <cellStyle name="Normal 22 11 3 4" xfId="28113"/>
    <cellStyle name="Normal 22 11 3 5" xfId="28114"/>
    <cellStyle name="Normal 22 11 4" xfId="28115"/>
    <cellStyle name="Normal 22 11 4 2" xfId="28116"/>
    <cellStyle name="Normal 22 11 4 2 2" xfId="28117"/>
    <cellStyle name="Normal 22 11 4 2 2 2" xfId="28118"/>
    <cellStyle name="Normal 22 11 4 2 2 3" xfId="28119"/>
    <cellStyle name="Normal 22 11 4 2 3" xfId="28120"/>
    <cellStyle name="Normal 22 11 4 2 4" xfId="28121"/>
    <cellStyle name="Normal 22 11 4 3" xfId="28122"/>
    <cellStyle name="Normal 22 11 4 3 2" xfId="28123"/>
    <cellStyle name="Normal 22 11 4 3 3" xfId="28124"/>
    <cellStyle name="Normal 22 11 4 4" xfId="28125"/>
    <cellStyle name="Normal 22 11 4 5" xfId="28126"/>
    <cellStyle name="Normal 22 11 5" xfId="28127"/>
    <cellStyle name="Normal 22 11 5 2" xfId="28128"/>
    <cellStyle name="Normal 22 11 5 2 2" xfId="28129"/>
    <cellStyle name="Normal 22 11 5 2 3" xfId="28130"/>
    <cellStyle name="Normal 22 11 5 3" xfId="28131"/>
    <cellStyle name="Normal 22 11 5 4" xfId="28132"/>
    <cellStyle name="Normal 22 11 6" xfId="28133"/>
    <cellStyle name="Normal 22 11 6 2" xfId="28134"/>
    <cellStyle name="Normal 22 11 6 3" xfId="28135"/>
    <cellStyle name="Normal 22 11 7" xfId="28136"/>
    <cellStyle name="Normal 22 11 8" xfId="28137"/>
    <cellStyle name="Normal 22 11 9" xfId="28138"/>
    <cellStyle name="Normal 22 12" xfId="28139"/>
    <cellStyle name="Normal 22 12 2" xfId="28140"/>
    <cellStyle name="Normal 22 12 2 2" xfId="28141"/>
    <cellStyle name="Normal 22 12 2 2 2" xfId="28142"/>
    <cellStyle name="Normal 22 12 2 2 2 2" xfId="28143"/>
    <cellStyle name="Normal 22 12 2 2 2 3" xfId="28144"/>
    <cellStyle name="Normal 22 12 2 2 3" xfId="28145"/>
    <cellStyle name="Normal 22 12 2 2 4" xfId="28146"/>
    <cellStyle name="Normal 22 12 2 3" xfId="28147"/>
    <cellStyle name="Normal 22 12 2 3 2" xfId="28148"/>
    <cellStyle name="Normal 22 12 2 3 3" xfId="28149"/>
    <cellStyle name="Normal 22 12 2 4" xfId="28150"/>
    <cellStyle name="Normal 22 12 2 5" xfId="28151"/>
    <cellStyle name="Normal 22 12 3" xfId="28152"/>
    <cellStyle name="Normal 22 12 3 2" xfId="28153"/>
    <cellStyle name="Normal 22 12 3 2 2" xfId="28154"/>
    <cellStyle name="Normal 22 12 3 2 2 2" xfId="28155"/>
    <cellStyle name="Normal 22 12 3 2 2 3" xfId="28156"/>
    <cellStyle name="Normal 22 12 3 2 3" xfId="28157"/>
    <cellStyle name="Normal 22 12 3 2 4" xfId="28158"/>
    <cellStyle name="Normal 22 12 3 3" xfId="28159"/>
    <cellStyle name="Normal 22 12 3 3 2" xfId="28160"/>
    <cellStyle name="Normal 22 12 3 3 3" xfId="28161"/>
    <cellStyle name="Normal 22 12 3 4" xfId="28162"/>
    <cellStyle name="Normal 22 12 3 5" xfId="28163"/>
    <cellStyle name="Normal 22 12 4" xfId="28164"/>
    <cellStyle name="Normal 22 12 4 2" xfId="28165"/>
    <cellStyle name="Normal 22 12 4 2 2" xfId="28166"/>
    <cellStyle name="Normal 22 12 4 2 3" xfId="28167"/>
    <cellStyle name="Normal 22 12 4 3" xfId="28168"/>
    <cellStyle name="Normal 22 12 4 4" xfId="28169"/>
    <cellStyle name="Normal 22 12 5" xfId="28170"/>
    <cellStyle name="Normal 22 12 5 2" xfId="28171"/>
    <cellStyle name="Normal 22 12 5 3" xfId="28172"/>
    <cellStyle name="Normal 22 12 6" xfId="28173"/>
    <cellStyle name="Normal 22 12 7" xfId="28174"/>
    <cellStyle name="Normal 22 12 8" xfId="28175"/>
    <cellStyle name="Normal 22 13" xfId="28176"/>
    <cellStyle name="Normal 22 13 2" xfId="28177"/>
    <cellStyle name="Normal 22 13 2 2" xfId="28178"/>
    <cellStyle name="Normal 22 13 2 2 2" xfId="28179"/>
    <cellStyle name="Normal 22 13 2 2 3" xfId="28180"/>
    <cellStyle name="Normal 22 13 2 3" xfId="28181"/>
    <cellStyle name="Normal 22 13 2 4" xfId="28182"/>
    <cellStyle name="Normal 22 13 3" xfId="28183"/>
    <cellStyle name="Normal 22 13 3 2" xfId="28184"/>
    <cellStyle name="Normal 22 13 3 3" xfId="28185"/>
    <cellStyle name="Normal 22 13 4" xfId="28186"/>
    <cellStyle name="Normal 22 13 5" xfId="28187"/>
    <cellStyle name="Normal 22 13 6" xfId="28188"/>
    <cellStyle name="Normal 22 14" xfId="28189"/>
    <cellStyle name="Normal 22 14 2" xfId="28190"/>
    <cellStyle name="Normal 22 14 2 2" xfId="28191"/>
    <cellStyle name="Normal 22 14 2 2 2" xfId="28192"/>
    <cellStyle name="Normal 22 14 2 2 3" xfId="28193"/>
    <cellStyle name="Normal 22 14 2 3" xfId="28194"/>
    <cellStyle name="Normal 22 14 2 4" xfId="28195"/>
    <cellStyle name="Normal 22 14 3" xfId="28196"/>
    <cellStyle name="Normal 22 14 3 2" xfId="28197"/>
    <cellStyle name="Normal 22 14 3 3" xfId="28198"/>
    <cellStyle name="Normal 22 14 4" xfId="28199"/>
    <cellStyle name="Normal 22 14 5" xfId="28200"/>
    <cellStyle name="Normal 22 15" xfId="28201"/>
    <cellStyle name="Normal 22 15 2" xfId="28202"/>
    <cellStyle name="Normal 22 15 2 2" xfId="28203"/>
    <cellStyle name="Normal 22 15 2 2 2" xfId="28204"/>
    <cellStyle name="Normal 22 15 2 2 3" xfId="28205"/>
    <cellStyle name="Normal 22 15 2 3" xfId="28206"/>
    <cellStyle name="Normal 22 15 2 4" xfId="28207"/>
    <cellStyle name="Normal 22 15 3" xfId="28208"/>
    <cellStyle name="Normal 22 15 3 2" xfId="28209"/>
    <cellStyle name="Normal 22 15 3 3" xfId="28210"/>
    <cellStyle name="Normal 22 15 4" xfId="28211"/>
    <cellStyle name="Normal 22 15 5" xfId="28212"/>
    <cellStyle name="Normal 22 16" xfId="28213"/>
    <cellStyle name="Normal 22 16 2" xfId="28214"/>
    <cellStyle name="Normal 22 16 2 2" xfId="28215"/>
    <cellStyle name="Normal 22 16 2 2 2" xfId="28216"/>
    <cellStyle name="Normal 22 16 2 2 3" xfId="28217"/>
    <cellStyle name="Normal 22 16 2 3" xfId="28218"/>
    <cellStyle name="Normal 22 16 2 4" xfId="28219"/>
    <cellStyle name="Normal 22 16 3" xfId="28220"/>
    <cellStyle name="Normal 22 16 3 2" xfId="28221"/>
    <cellStyle name="Normal 22 16 3 3" xfId="28222"/>
    <cellStyle name="Normal 22 16 4" xfId="28223"/>
    <cellStyle name="Normal 22 16 5" xfId="28224"/>
    <cellStyle name="Normal 22 17" xfId="28225"/>
    <cellStyle name="Normal 22 17 2" xfId="28226"/>
    <cellStyle name="Normal 22 17 2 2" xfId="28227"/>
    <cellStyle name="Normal 22 17 2 3" xfId="28228"/>
    <cellStyle name="Normal 22 17 3" xfId="28229"/>
    <cellStyle name="Normal 22 17 4" xfId="28230"/>
    <cellStyle name="Normal 22 18" xfId="28231"/>
    <cellStyle name="Normal 22 18 2" xfId="28232"/>
    <cellStyle name="Normal 22 18 2 2" xfId="28233"/>
    <cellStyle name="Normal 22 18 2 3" xfId="28234"/>
    <cellStyle name="Normal 22 18 3" xfId="28235"/>
    <cellStyle name="Normal 22 18 4" xfId="28236"/>
    <cellStyle name="Normal 22 19" xfId="28237"/>
    <cellStyle name="Normal 22 19 2" xfId="28238"/>
    <cellStyle name="Normal 22 19 3" xfId="28239"/>
    <cellStyle name="Normal 22 19 4" xfId="28240"/>
    <cellStyle name="Normal 22 2" xfId="28241"/>
    <cellStyle name="Normal 22 2 10" xfId="28242"/>
    <cellStyle name="Normal 22 2 10 2" xfId="28243"/>
    <cellStyle name="Normal 22 2 10 2 2" xfId="28244"/>
    <cellStyle name="Normal 22 2 10 2 2 2" xfId="28245"/>
    <cellStyle name="Normal 22 2 10 2 2 3" xfId="28246"/>
    <cellStyle name="Normal 22 2 10 2 3" xfId="28247"/>
    <cellStyle name="Normal 22 2 10 2 4" xfId="28248"/>
    <cellStyle name="Normal 22 2 10 3" xfId="28249"/>
    <cellStyle name="Normal 22 2 10 3 2" xfId="28250"/>
    <cellStyle name="Normal 22 2 10 3 3" xfId="28251"/>
    <cellStyle name="Normal 22 2 10 4" xfId="28252"/>
    <cellStyle name="Normal 22 2 10 5" xfId="28253"/>
    <cellStyle name="Normal 22 2 11" xfId="28254"/>
    <cellStyle name="Normal 22 2 11 2" xfId="28255"/>
    <cellStyle name="Normal 22 2 11 2 2" xfId="28256"/>
    <cellStyle name="Normal 22 2 11 2 2 2" xfId="28257"/>
    <cellStyle name="Normal 22 2 11 2 2 3" xfId="28258"/>
    <cellStyle name="Normal 22 2 11 2 3" xfId="28259"/>
    <cellStyle name="Normal 22 2 11 2 4" xfId="28260"/>
    <cellStyle name="Normal 22 2 11 3" xfId="28261"/>
    <cellStyle name="Normal 22 2 11 3 2" xfId="28262"/>
    <cellStyle name="Normal 22 2 11 3 3" xfId="28263"/>
    <cellStyle name="Normal 22 2 11 4" xfId="28264"/>
    <cellStyle name="Normal 22 2 11 5" xfId="28265"/>
    <cellStyle name="Normal 22 2 12" xfId="28266"/>
    <cellStyle name="Normal 22 2 12 2" xfId="28267"/>
    <cellStyle name="Normal 22 2 12 2 2" xfId="28268"/>
    <cellStyle name="Normal 22 2 12 2 2 2" xfId="28269"/>
    <cellStyle name="Normal 22 2 12 2 2 3" xfId="28270"/>
    <cellStyle name="Normal 22 2 12 2 3" xfId="28271"/>
    <cellStyle name="Normal 22 2 12 2 4" xfId="28272"/>
    <cellStyle name="Normal 22 2 12 3" xfId="28273"/>
    <cellStyle name="Normal 22 2 12 3 2" xfId="28274"/>
    <cellStyle name="Normal 22 2 12 3 3" xfId="28275"/>
    <cellStyle name="Normal 22 2 12 4" xfId="28276"/>
    <cellStyle name="Normal 22 2 12 5" xfId="28277"/>
    <cellStyle name="Normal 22 2 13" xfId="28278"/>
    <cellStyle name="Normal 22 2 13 2" xfId="28279"/>
    <cellStyle name="Normal 22 2 13 2 2" xfId="28280"/>
    <cellStyle name="Normal 22 2 13 2 2 2" xfId="28281"/>
    <cellStyle name="Normal 22 2 13 2 2 3" xfId="28282"/>
    <cellStyle name="Normal 22 2 13 2 3" xfId="28283"/>
    <cellStyle name="Normal 22 2 13 2 4" xfId="28284"/>
    <cellStyle name="Normal 22 2 13 3" xfId="28285"/>
    <cellStyle name="Normal 22 2 13 3 2" xfId="28286"/>
    <cellStyle name="Normal 22 2 13 3 3" xfId="28287"/>
    <cellStyle name="Normal 22 2 13 4" xfId="28288"/>
    <cellStyle name="Normal 22 2 13 5" xfId="28289"/>
    <cellStyle name="Normal 22 2 14" xfId="28290"/>
    <cellStyle name="Normal 22 2 14 2" xfId="28291"/>
    <cellStyle name="Normal 22 2 14 2 2" xfId="28292"/>
    <cellStyle name="Normal 22 2 14 2 3" xfId="28293"/>
    <cellStyle name="Normal 22 2 14 3" xfId="28294"/>
    <cellStyle name="Normal 22 2 14 4" xfId="28295"/>
    <cellStyle name="Normal 22 2 15" xfId="28296"/>
    <cellStyle name="Normal 22 2 15 2" xfId="28297"/>
    <cellStyle name="Normal 22 2 15 2 2" xfId="28298"/>
    <cellStyle name="Normal 22 2 15 2 3" xfId="28299"/>
    <cellStyle name="Normal 22 2 15 3" xfId="28300"/>
    <cellStyle name="Normal 22 2 15 4" xfId="28301"/>
    <cellStyle name="Normal 22 2 16" xfId="28302"/>
    <cellStyle name="Normal 22 2 16 2" xfId="28303"/>
    <cellStyle name="Normal 22 2 16 3" xfId="28304"/>
    <cellStyle name="Normal 22 2 17" xfId="28305"/>
    <cellStyle name="Normal 22 2 18" xfId="28306"/>
    <cellStyle name="Normal 22 2 19" xfId="28307"/>
    <cellStyle name="Normal 22 2 2" xfId="28308"/>
    <cellStyle name="Normal 22 2 2 10" xfId="28309"/>
    <cellStyle name="Normal 22 2 2 10 2" xfId="28310"/>
    <cellStyle name="Normal 22 2 2 10 2 2" xfId="28311"/>
    <cellStyle name="Normal 22 2 2 10 2 2 2" xfId="28312"/>
    <cellStyle name="Normal 22 2 2 10 2 2 3" xfId="28313"/>
    <cellStyle name="Normal 22 2 2 10 2 3" xfId="28314"/>
    <cellStyle name="Normal 22 2 2 10 2 4" xfId="28315"/>
    <cellStyle name="Normal 22 2 2 10 3" xfId="28316"/>
    <cellStyle name="Normal 22 2 2 10 3 2" xfId="28317"/>
    <cellStyle name="Normal 22 2 2 10 3 3" xfId="28318"/>
    <cellStyle name="Normal 22 2 2 10 4" xfId="28319"/>
    <cellStyle name="Normal 22 2 2 10 5" xfId="28320"/>
    <cellStyle name="Normal 22 2 2 11" xfId="28321"/>
    <cellStyle name="Normal 22 2 2 11 2" xfId="28322"/>
    <cellStyle name="Normal 22 2 2 11 2 2" xfId="28323"/>
    <cellStyle name="Normal 22 2 2 11 2 3" xfId="28324"/>
    <cellStyle name="Normal 22 2 2 11 3" xfId="28325"/>
    <cellStyle name="Normal 22 2 2 11 4" xfId="28326"/>
    <cellStyle name="Normal 22 2 2 12" xfId="28327"/>
    <cellStyle name="Normal 22 2 2 12 2" xfId="28328"/>
    <cellStyle name="Normal 22 2 2 12 2 2" xfId="28329"/>
    <cellStyle name="Normal 22 2 2 12 2 3" xfId="28330"/>
    <cellStyle name="Normal 22 2 2 12 3" xfId="28331"/>
    <cellStyle name="Normal 22 2 2 12 4" xfId="28332"/>
    <cellStyle name="Normal 22 2 2 13" xfId="28333"/>
    <cellStyle name="Normal 22 2 2 13 2" xfId="28334"/>
    <cellStyle name="Normal 22 2 2 13 3" xfId="28335"/>
    <cellStyle name="Normal 22 2 2 14" xfId="28336"/>
    <cellStyle name="Normal 22 2 2 15" xfId="28337"/>
    <cellStyle name="Normal 22 2 2 16" xfId="28338"/>
    <cellStyle name="Normal 22 2 2 2" xfId="28339"/>
    <cellStyle name="Normal 22 2 2 2 2" xfId="28340"/>
    <cellStyle name="Normal 22 2 2 2 3" xfId="28341"/>
    <cellStyle name="Normal 22 2 2 2 3 2" xfId="28342"/>
    <cellStyle name="Normal 22 2 2 2 3 2 2" xfId="28343"/>
    <cellStyle name="Normal 22 2 2 2 3 2 2 2" xfId="28344"/>
    <cellStyle name="Normal 22 2 2 2 3 2 2 3" xfId="28345"/>
    <cellStyle name="Normal 22 2 2 2 3 2 3" xfId="28346"/>
    <cellStyle name="Normal 22 2 2 2 3 2 4" xfId="28347"/>
    <cellStyle name="Normal 22 2 2 2 3 3" xfId="28348"/>
    <cellStyle name="Normal 22 2 2 2 3 3 2" xfId="28349"/>
    <cellStyle name="Normal 22 2 2 2 3 3 3" xfId="28350"/>
    <cellStyle name="Normal 22 2 2 2 3 4" xfId="28351"/>
    <cellStyle name="Normal 22 2 2 2 3 5" xfId="28352"/>
    <cellStyle name="Normal 22 2 2 2 4" xfId="28353"/>
    <cellStyle name="Normal 22 2 2 2 4 2" xfId="28354"/>
    <cellStyle name="Normal 22 2 2 2 4 2 2" xfId="28355"/>
    <cellStyle name="Normal 22 2 2 2 4 2 2 2" xfId="28356"/>
    <cellStyle name="Normal 22 2 2 2 4 2 2 3" xfId="28357"/>
    <cellStyle name="Normal 22 2 2 2 4 2 3" xfId="28358"/>
    <cellStyle name="Normal 22 2 2 2 4 2 4" xfId="28359"/>
    <cellStyle name="Normal 22 2 2 2 4 3" xfId="28360"/>
    <cellStyle name="Normal 22 2 2 2 4 3 2" xfId="28361"/>
    <cellStyle name="Normal 22 2 2 2 4 3 3" xfId="28362"/>
    <cellStyle name="Normal 22 2 2 2 4 4" xfId="28363"/>
    <cellStyle name="Normal 22 2 2 2 4 5" xfId="28364"/>
    <cellStyle name="Normal 22 2 2 2 5" xfId="28365"/>
    <cellStyle name="Normal 22 2 2 2 5 2" xfId="28366"/>
    <cellStyle name="Normal 22 2 2 2 5 2 2" xfId="28367"/>
    <cellStyle name="Normal 22 2 2 2 5 2 2 2" xfId="28368"/>
    <cellStyle name="Normal 22 2 2 2 5 2 2 3" xfId="28369"/>
    <cellStyle name="Normal 22 2 2 2 5 2 3" xfId="28370"/>
    <cellStyle name="Normal 22 2 2 2 5 2 4" xfId="28371"/>
    <cellStyle name="Normal 22 2 2 2 5 3" xfId="28372"/>
    <cellStyle name="Normal 22 2 2 2 5 3 2" xfId="28373"/>
    <cellStyle name="Normal 22 2 2 2 5 3 3" xfId="28374"/>
    <cellStyle name="Normal 22 2 2 2 5 4" xfId="28375"/>
    <cellStyle name="Normal 22 2 2 2 5 5" xfId="28376"/>
    <cellStyle name="Normal 22 2 2 2 6" xfId="28377"/>
    <cellStyle name="Normal 22 2 2 2 6 2" xfId="28378"/>
    <cellStyle name="Normal 22 2 2 2 6 2 2" xfId="28379"/>
    <cellStyle name="Normal 22 2 2 2 6 2 2 2" xfId="28380"/>
    <cellStyle name="Normal 22 2 2 2 6 2 2 3" xfId="28381"/>
    <cellStyle name="Normal 22 2 2 2 6 2 3" xfId="28382"/>
    <cellStyle name="Normal 22 2 2 2 6 2 4" xfId="28383"/>
    <cellStyle name="Normal 22 2 2 2 6 3" xfId="28384"/>
    <cellStyle name="Normal 22 2 2 2 6 3 2" xfId="28385"/>
    <cellStyle name="Normal 22 2 2 2 6 3 3" xfId="28386"/>
    <cellStyle name="Normal 22 2 2 2 6 4" xfId="28387"/>
    <cellStyle name="Normal 22 2 2 2 6 5" xfId="28388"/>
    <cellStyle name="Normal 22 2 2 2 7" xfId="28389"/>
    <cellStyle name="Normal 22 2 2 2 7 2" xfId="28390"/>
    <cellStyle name="Normal 22 2 2 2 7 2 2" xfId="28391"/>
    <cellStyle name="Normal 22 2 2 2 7 2 3" xfId="28392"/>
    <cellStyle name="Normal 22 2 2 2 7 3" xfId="28393"/>
    <cellStyle name="Normal 22 2 2 2 7 4" xfId="28394"/>
    <cellStyle name="Normal 22 2 2 2 8" xfId="28395"/>
    <cellStyle name="Normal 22 2 2 3" xfId="28396"/>
    <cellStyle name="Normal 22 2 2 3 2" xfId="28397"/>
    <cellStyle name="Normal 22 2 2 3 3" xfId="28398"/>
    <cellStyle name="Normal 22 2 2 3 3 2" xfId="28399"/>
    <cellStyle name="Normal 22 2 2 3 3 2 2" xfId="28400"/>
    <cellStyle name="Normal 22 2 2 3 3 2 3" xfId="28401"/>
    <cellStyle name="Normal 22 2 2 3 3 3" xfId="28402"/>
    <cellStyle name="Normal 22 2 2 3 3 4" xfId="28403"/>
    <cellStyle name="Normal 22 2 2 3 4" xfId="28404"/>
    <cellStyle name="Normal 22 2 2 3 4 2" xfId="28405"/>
    <cellStyle name="Normal 22 2 2 3 4 3" xfId="28406"/>
    <cellStyle name="Normal 22 2 2 3 5" xfId="28407"/>
    <cellStyle name="Normal 22 2 2 3 6" xfId="28408"/>
    <cellStyle name="Normal 22 2 2 3 7" xfId="28409"/>
    <cellStyle name="Normal 22 2 2 4" xfId="28410"/>
    <cellStyle name="Normal 22 2 2 4 2" xfId="28411"/>
    <cellStyle name="Normal 22 2 2 4 2 2" xfId="28412"/>
    <cellStyle name="Normal 22 2 2 4 2 2 2" xfId="28413"/>
    <cellStyle name="Normal 22 2 2 4 2 2 2 2" xfId="28414"/>
    <cellStyle name="Normal 22 2 2 4 2 2 2 3" xfId="28415"/>
    <cellStyle name="Normal 22 2 2 4 2 2 3" xfId="28416"/>
    <cellStyle name="Normal 22 2 2 4 2 2 4" xfId="28417"/>
    <cellStyle name="Normal 22 2 2 4 2 3" xfId="28418"/>
    <cellStyle name="Normal 22 2 2 4 2 3 2" xfId="28419"/>
    <cellStyle name="Normal 22 2 2 4 2 3 3" xfId="28420"/>
    <cellStyle name="Normal 22 2 2 4 2 4" xfId="28421"/>
    <cellStyle name="Normal 22 2 2 4 2 5" xfId="28422"/>
    <cellStyle name="Normal 22 2 2 4 3" xfId="28423"/>
    <cellStyle name="Normal 22 2 2 4 3 2" xfId="28424"/>
    <cellStyle name="Normal 22 2 2 4 3 2 2" xfId="28425"/>
    <cellStyle name="Normal 22 2 2 4 3 2 2 2" xfId="28426"/>
    <cellStyle name="Normal 22 2 2 4 3 2 2 3" xfId="28427"/>
    <cellStyle name="Normal 22 2 2 4 3 2 3" xfId="28428"/>
    <cellStyle name="Normal 22 2 2 4 3 2 4" xfId="28429"/>
    <cellStyle name="Normal 22 2 2 4 3 3" xfId="28430"/>
    <cellStyle name="Normal 22 2 2 4 3 3 2" xfId="28431"/>
    <cellStyle name="Normal 22 2 2 4 3 3 3" xfId="28432"/>
    <cellStyle name="Normal 22 2 2 4 3 4" xfId="28433"/>
    <cellStyle name="Normal 22 2 2 4 3 5" xfId="28434"/>
    <cellStyle name="Normal 22 2 2 4 4" xfId="28435"/>
    <cellStyle name="Normal 22 2 2 4 4 2" xfId="28436"/>
    <cellStyle name="Normal 22 2 2 4 4 2 2" xfId="28437"/>
    <cellStyle name="Normal 22 2 2 4 4 2 2 2" xfId="28438"/>
    <cellStyle name="Normal 22 2 2 4 4 2 2 3" xfId="28439"/>
    <cellStyle name="Normal 22 2 2 4 4 2 3" xfId="28440"/>
    <cellStyle name="Normal 22 2 2 4 4 2 4" xfId="28441"/>
    <cellStyle name="Normal 22 2 2 4 4 3" xfId="28442"/>
    <cellStyle name="Normal 22 2 2 4 4 3 2" xfId="28443"/>
    <cellStyle name="Normal 22 2 2 4 4 3 3" xfId="28444"/>
    <cellStyle name="Normal 22 2 2 4 4 4" xfId="28445"/>
    <cellStyle name="Normal 22 2 2 4 4 5" xfId="28446"/>
    <cellStyle name="Normal 22 2 2 4 5" xfId="28447"/>
    <cellStyle name="Normal 22 2 2 4 5 2" xfId="28448"/>
    <cellStyle name="Normal 22 2 2 4 5 2 2" xfId="28449"/>
    <cellStyle name="Normal 22 2 2 4 5 2 3" xfId="28450"/>
    <cellStyle name="Normal 22 2 2 4 5 3" xfId="28451"/>
    <cellStyle name="Normal 22 2 2 4 5 4" xfId="28452"/>
    <cellStyle name="Normal 22 2 2 4 6" xfId="28453"/>
    <cellStyle name="Normal 22 2 2 4 6 2" xfId="28454"/>
    <cellStyle name="Normal 22 2 2 4 6 3" xfId="28455"/>
    <cellStyle name="Normal 22 2 2 4 7" xfId="28456"/>
    <cellStyle name="Normal 22 2 2 4 8" xfId="28457"/>
    <cellStyle name="Normal 22 2 2 4 9" xfId="28458"/>
    <cellStyle name="Normal 22 2 2 5" xfId="28459"/>
    <cellStyle name="Normal 22 2 2 5 2" xfId="28460"/>
    <cellStyle name="Normal 22 2 2 5 2 2" xfId="28461"/>
    <cellStyle name="Normal 22 2 2 5 2 2 2" xfId="28462"/>
    <cellStyle name="Normal 22 2 2 5 2 2 2 2" xfId="28463"/>
    <cellStyle name="Normal 22 2 2 5 2 2 2 3" xfId="28464"/>
    <cellStyle name="Normal 22 2 2 5 2 2 3" xfId="28465"/>
    <cellStyle name="Normal 22 2 2 5 2 2 4" xfId="28466"/>
    <cellStyle name="Normal 22 2 2 5 2 3" xfId="28467"/>
    <cellStyle name="Normal 22 2 2 5 2 3 2" xfId="28468"/>
    <cellStyle name="Normal 22 2 2 5 2 3 3" xfId="28469"/>
    <cellStyle name="Normal 22 2 2 5 2 4" xfId="28470"/>
    <cellStyle name="Normal 22 2 2 5 2 5" xfId="28471"/>
    <cellStyle name="Normal 22 2 2 5 3" xfId="28472"/>
    <cellStyle name="Normal 22 2 2 5 3 2" xfId="28473"/>
    <cellStyle name="Normal 22 2 2 5 3 2 2" xfId="28474"/>
    <cellStyle name="Normal 22 2 2 5 3 2 3" xfId="28475"/>
    <cellStyle name="Normal 22 2 2 5 3 3" xfId="28476"/>
    <cellStyle name="Normal 22 2 2 5 3 4" xfId="28477"/>
    <cellStyle name="Normal 22 2 2 5 4" xfId="28478"/>
    <cellStyle name="Normal 22 2 2 5 4 2" xfId="28479"/>
    <cellStyle name="Normal 22 2 2 5 4 3" xfId="28480"/>
    <cellStyle name="Normal 22 2 2 5 5" xfId="28481"/>
    <cellStyle name="Normal 22 2 2 5 6" xfId="28482"/>
    <cellStyle name="Normal 22 2 2 5 7" xfId="28483"/>
    <cellStyle name="Normal 22 2 2 5 8" xfId="28484"/>
    <cellStyle name="Normal 22 2 2 6" xfId="28485"/>
    <cellStyle name="Normal 22 2 2 6 2" xfId="28486"/>
    <cellStyle name="Normal 22 2 2 6 2 2" xfId="28487"/>
    <cellStyle name="Normal 22 2 2 6 2 2 2" xfId="28488"/>
    <cellStyle name="Normal 22 2 2 6 2 2 3" xfId="28489"/>
    <cellStyle name="Normal 22 2 2 6 2 3" xfId="28490"/>
    <cellStyle name="Normal 22 2 2 6 2 4" xfId="28491"/>
    <cellStyle name="Normal 22 2 2 6 3" xfId="28492"/>
    <cellStyle name="Normal 22 2 2 6 3 2" xfId="28493"/>
    <cellStyle name="Normal 22 2 2 6 3 3" xfId="28494"/>
    <cellStyle name="Normal 22 2 2 6 4" xfId="28495"/>
    <cellStyle name="Normal 22 2 2 6 5" xfId="28496"/>
    <cellStyle name="Normal 22 2 2 7" xfId="28497"/>
    <cellStyle name="Normal 22 2 2 7 2" xfId="28498"/>
    <cellStyle name="Normal 22 2 2 7 2 2" xfId="28499"/>
    <cellStyle name="Normal 22 2 2 7 2 2 2" xfId="28500"/>
    <cellStyle name="Normal 22 2 2 7 2 2 3" xfId="28501"/>
    <cellStyle name="Normal 22 2 2 7 2 3" xfId="28502"/>
    <cellStyle name="Normal 22 2 2 7 2 4" xfId="28503"/>
    <cellStyle name="Normal 22 2 2 7 3" xfId="28504"/>
    <cellStyle name="Normal 22 2 2 7 3 2" xfId="28505"/>
    <cellStyle name="Normal 22 2 2 7 3 3" xfId="28506"/>
    <cellStyle name="Normal 22 2 2 7 4" xfId="28507"/>
    <cellStyle name="Normal 22 2 2 7 5" xfId="28508"/>
    <cellStyle name="Normal 22 2 2 8" xfId="28509"/>
    <cellStyle name="Normal 22 2 2 8 2" xfId="28510"/>
    <cellStyle name="Normal 22 2 2 8 2 2" xfId="28511"/>
    <cellStyle name="Normal 22 2 2 8 2 2 2" xfId="28512"/>
    <cellStyle name="Normal 22 2 2 8 2 2 3" xfId="28513"/>
    <cellStyle name="Normal 22 2 2 8 2 3" xfId="28514"/>
    <cellStyle name="Normal 22 2 2 8 2 4" xfId="28515"/>
    <cellStyle name="Normal 22 2 2 8 3" xfId="28516"/>
    <cellStyle name="Normal 22 2 2 8 3 2" xfId="28517"/>
    <cellStyle name="Normal 22 2 2 8 3 3" xfId="28518"/>
    <cellStyle name="Normal 22 2 2 8 4" xfId="28519"/>
    <cellStyle name="Normal 22 2 2 8 5" xfId="28520"/>
    <cellStyle name="Normal 22 2 2 9" xfId="28521"/>
    <cellStyle name="Normal 22 2 2 9 2" xfId="28522"/>
    <cellStyle name="Normal 22 2 2 9 2 2" xfId="28523"/>
    <cellStyle name="Normal 22 2 2 9 2 2 2" xfId="28524"/>
    <cellStyle name="Normal 22 2 2 9 2 2 3" xfId="28525"/>
    <cellStyle name="Normal 22 2 2 9 2 3" xfId="28526"/>
    <cellStyle name="Normal 22 2 2 9 2 4" xfId="28527"/>
    <cellStyle name="Normal 22 2 2 9 3" xfId="28528"/>
    <cellStyle name="Normal 22 2 2 9 3 2" xfId="28529"/>
    <cellStyle name="Normal 22 2 2 9 3 3" xfId="28530"/>
    <cellStyle name="Normal 22 2 2 9 4" xfId="28531"/>
    <cellStyle name="Normal 22 2 2 9 5" xfId="28532"/>
    <cellStyle name="Normal 22 2 3" xfId="28533"/>
    <cellStyle name="Normal 22 2 3 2" xfId="28534"/>
    <cellStyle name="Normal 22 2 3 3" xfId="28535"/>
    <cellStyle name="Normal 22 2 3 4" xfId="28536"/>
    <cellStyle name="Normal 22 2 3 4 2" xfId="28537"/>
    <cellStyle name="Normal 22 2 3 5" xfId="28538"/>
    <cellStyle name="Normal 22 2 4" xfId="28539"/>
    <cellStyle name="Normal 22 2 4 10" xfId="28540"/>
    <cellStyle name="Normal 22 2 4 11" xfId="28541"/>
    <cellStyle name="Normal 22 2 4 2" xfId="28542"/>
    <cellStyle name="Normal 22 2 4 3" xfId="28543"/>
    <cellStyle name="Normal 22 2 4 3 2" xfId="28544"/>
    <cellStyle name="Normal 22 2 4 3 2 2" xfId="28545"/>
    <cellStyle name="Normal 22 2 4 3 2 2 2" xfId="28546"/>
    <cellStyle name="Normal 22 2 4 3 2 2 3" xfId="28547"/>
    <cellStyle name="Normal 22 2 4 3 2 3" xfId="28548"/>
    <cellStyle name="Normal 22 2 4 3 2 4" xfId="28549"/>
    <cellStyle name="Normal 22 2 4 3 3" xfId="28550"/>
    <cellStyle name="Normal 22 2 4 3 3 2" xfId="28551"/>
    <cellStyle name="Normal 22 2 4 3 3 3" xfId="28552"/>
    <cellStyle name="Normal 22 2 4 3 4" xfId="28553"/>
    <cellStyle name="Normal 22 2 4 3 5" xfId="28554"/>
    <cellStyle name="Normal 22 2 4 4" xfId="28555"/>
    <cellStyle name="Normal 22 2 4 4 2" xfId="28556"/>
    <cellStyle name="Normal 22 2 4 4 2 2" xfId="28557"/>
    <cellStyle name="Normal 22 2 4 4 2 2 2" xfId="28558"/>
    <cellStyle name="Normal 22 2 4 4 2 2 3" xfId="28559"/>
    <cellStyle name="Normal 22 2 4 4 2 3" xfId="28560"/>
    <cellStyle name="Normal 22 2 4 4 2 4" xfId="28561"/>
    <cellStyle name="Normal 22 2 4 4 3" xfId="28562"/>
    <cellStyle name="Normal 22 2 4 4 3 2" xfId="28563"/>
    <cellStyle name="Normal 22 2 4 4 3 3" xfId="28564"/>
    <cellStyle name="Normal 22 2 4 4 4" xfId="28565"/>
    <cellStyle name="Normal 22 2 4 4 5" xfId="28566"/>
    <cellStyle name="Normal 22 2 4 5" xfId="28567"/>
    <cellStyle name="Normal 22 2 4 5 2" xfId="28568"/>
    <cellStyle name="Normal 22 2 4 5 2 2" xfId="28569"/>
    <cellStyle name="Normal 22 2 4 5 2 2 2" xfId="28570"/>
    <cellStyle name="Normal 22 2 4 5 2 2 3" xfId="28571"/>
    <cellStyle name="Normal 22 2 4 5 2 3" xfId="28572"/>
    <cellStyle name="Normal 22 2 4 5 2 4" xfId="28573"/>
    <cellStyle name="Normal 22 2 4 5 3" xfId="28574"/>
    <cellStyle name="Normal 22 2 4 5 3 2" xfId="28575"/>
    <cellStyle name="Normal 22 2 4 5 3 3" xfId="28576"/>
    <cellStyle name="Normal 22 2 4 5 4" xfId="28577"/>
    <cellStyle name="Normal 22 2 4 5 5" xfId="28578"/>
    <cellStyle name="Normal 22 2 4 6" xfId="28579"/>
    <cellStyle name="Normal 22 2 4 6 2" xfId="28580"/>
    <cellStyle name="Normal 22 2 4 6 2 2" xfId="28581"/>
    <cellStyle name="Normal 22 2 4 6 2 2 2" xfId="28582"/>
    <cellStyle name="Normal 22 2 4 6 2 2 3" xfId="28583"/>
    <cellStyle name="Normal 22 2 4 6 2 3" xfId="28584"/>
    <cellStyle name="Normal 22 2 4 6 2 4" xfId="28585"/>
    <cellStyle name="Normal 22 2 4 6 3" xfId="28586"/>
    <cellStyle name="Normal 22 2 4 6 3 2" xfId="28587"/>
    <cellStyle name="Normal 22 2 4 6 3 3" xfId="28588"/>
    <cellStyle name="Normal 22 2 4 6 4" xfId="28589"/>
    <cellStyle name="Normal 22 2 4 6 5" xfId="28590"/>
    <cellStyle name="Normal 22 2 4 7" xfId="28591"/>
    <cellStyle name="Normal 22 2 4 7 2" xfId="28592"/>
    <cellStyle name="Normal 22 2 4 7 2 2" xfId="28593"/>
    <cellStyle name="Normal 22 2 4 7 2 3" xfId="28594"/>
    <cellStyle name="Normal 22 2 4 7 3" xfId="28595"/>
    <cellStyle name="Normal 22 2 4 7 4" xfId="28596"/>
    <cellStyle name="Normal 22 2 4 8" xfId="28597"/>
    <cellStyle name="Normal 22 2 4 8 2" xfId="28598"/>
    <cellStyle name="Normal 22 2 4 8 3" xfId="28599"/>
    <cellStyle name="Normal 22 2 4 9" xfId="28600"/>
    <cellStyle name="Normal 22 2 5" xfId="28601"/>
    <cellStyle name="Normal 22 2 5 2" xfId="28602"/>
    <cellStyle name="Normal 22 2 5 3" xfId="28603"/>
    <cellStyle name="Normal 22 2 5 3 2" xfId="28604"/>
    <cellStyle name="Normal 22 2 5 3 2 2" xfId="28605"/>
    <cellStyle name="Normal 22 2 5 3 2 3" xfId="28606"/>
    <cellStyle name="Normal 22 2 5 3 3" xfId="28607"/>
    <cellStyle name="Normal 22 2 5 3 4" xfId="28608"/>
    <cellStyle name="Normal 22 2 5 4" xfId="28609"/>
    <cellStyle name="Normal 22 2 5 4 2" xfId="28610"/>
    <cellStyle name="Normal 22 2 5 4 3" xfId="28611"/>
    <cellStyle name="Normal 22 2 5 5" xfId="28612"/>
    <cellStyle name="Normal 22 2 5 6" xfId="28613"/>
    <cellStyle name="Normal 22 2 5 7" xfId="28614"/>
    <cellStyle name="Normal 22 2 6" xfId="28615"/>
    <cellStyle name="Normal 22 2 6 2" xfId="28616"/>
    <cellStyle name="Normal 22 2 6 2 2" xfId="28617"/>
    <cellStyle name="Normal 22 2 6 2 2 2" xfId="28618"/>
    <cellStyle name="Normal 22 2 6 2 2 2 2" xfId="28619"/>
    <cellStyle name="Normal 22 2 6 2 2 2 3" xfId="28620"/>
    <cellStyle name="Normal 22 2 6 2 2 3" xfId="28621"/>
    <cellStyle name="Normal 22 2 6 2 2 4" xfId="28622"/>
    <cellStyle name="Normal 22 2 6 2 3" xfId="28623"/>
    <cellStyle name="Normal 22 2 6 2 3 2" xfId="28624"/>
    <cellStyle name="Normal 22 2 6 2 3 3" xfId="28625"/>
    <cellStyle name="Normal 22 2 6 2 4" xfId="28626"/>
    <cellStyle name="Normal 22 2 6 2 5" xfId="28627"/>
    <cellStyle name="Normal 22 2 6 3" xfId="28628"/>
    <cellStyle name="Normal 22 2 6 3 2" xfId="28629"/>
    <cellStyle name="Normal 22 2 6 3 2 2" xfId="28630"/>
    <cellStyle name="Normal 22 2 6 3 2 2 2" xfId="28631"/>
    <cellStyle name="Normal 22 2 6 3 2 2 3" xfId="28632"/>
    <cellStyle name="Normal 22 2 6 3 2 3" xfId="28633"/>
    <cellStyle name="Normal 22 2 6 3 2 4" xfId="28634"/>
    <cellStyle name="Normal 22 2 6 3 3" xfId="28635"/>
    <cellStyle name="Normal 22 2 6 3 3 2" xfId="28636"/>
    <cellStyle name="Normal 22 2 6 3 3 3" xfId="28637"/>
    <cellStyle name="Normal 22 2 6 3 4" xfId="28638"/>
    <cellStyle name="Normal 22 2 6 3 5" xfId="28639"/>
    <cellStyle name="Normal 22 2 6 4" xfId="28640"/>
    <cellStyle name="Normal 22 2 6 4 2" xfId="28641"/>
    <cellStyle name="Normal 22 2 6 4 2 2" xfId="28642"/>
    <cellStyle name="Normal 22 2 6 4 2 2 2" xfId="28643"/>
    <cellStyle name="Normal 22 2 6 4 2 2 3" xfId="28644"/>
    <cellStyle name="Normal 22 2 6 4 2 3" xfId="28645"/>
    <cellStyle name="Normal 22 2 6 4 2 4" xfId="28646"/>
    <cellStyle name="Normal 22 2 6 4 3" xfId="28647"/>
    <cellStyle name="Normal 22 2 6 4 3 2" xfId="28648"/>
    <cellStyle name="Normal 22 2 6 4 3 3" xfId="28649"/>
    <cellStyle name="Normal 22 2 6 4 4" xfId="28650"/>
    <cellStyle name="Normal 22 2 6 4 5" xfId="28651"/>
    <cellStyle name="Normal 22 2 6 5" xfId="28652"/>
    <cellStyle name="Normal 22 2 6 5 2" xfId="28653"/>
    <cellStyle name="Normal 22 2 6 5 2 2" xfId="28654"/>
    <cellStyle name="Normal 22 2 6 5 2 3" xfId="28655"/>
    <cellStyle name="Normal 22 2 6 5 3" xfId="28656"/>
    <cellStyle name="Normal 22 2 6 5 4" xfId="28657"/>
    <cellStyle name="Normal 22 2 6 6" xfId="28658"/>
    <cellStyle name="Normal 22 2 6 6 2" xfId="28659"/>
    <cellStyle name="Normal 22 2 6 6 3" xfId="28660"/>
    <cellStyle name="Normal 22 2 6 7" xfId="28661"/>
    <cellStyle name="Normal 22 2 6 8" xfId="28662"/>
    <cellStyle name="Normal 22 2 6 9" xfId="28663"/>
    <cellStyle name="Normal 22 2 7" xfId="28664"/>
    <cellStyle name="Normal 22 2 7 2" xfId="28665"/>
    <cellStyle name="Normal 22 2 8" xfId="28666"/>
    <cellStyle name="Normal 22 2 8 2" xfId="28667"/>
    <cellStyle name="Normal 22 2 8 2 2" xfId="28668"/>
    <cellStyle name="Normal 22 2 8 2 2 2" xfId="28669"/>
    <cellStyle name="Normal 22 2 8 2 2 2 2" xfId="28670"/>
    <cellStyle name="Normal 22 2 8 2 2 2 3" xfId="28671"/>
    <cellStyle name="Normal 22 2 8 2 2 3" xfId="28672"/>
    <cellStyle name="Normal 22 2 8 2 2 4" xfId="28673"/>
    <cellStyle name="Normal 22 2 8 2 3" xfId="28674"/>
    <cellStyle name="Normal 22 2 8 2 3 2" xfId="28675"/>
    <cellStyle name="Normal 22 2 8 2 3 3" xfId="28676"/>
    <cellStyle name="Normal 22 2 8 2 4" xfId="28677"/>
    <cellStyle name="Normal 22 2 8 2 5" xfId="28678"/>
    <cellStyle name="Normal 22 2 8 3" xfId="28679"/>
    <cellStyle name="Normal 22 2 8 3 2" xfId="28680"/>
    <cellStyle name="Normal 22 2 8 3 2 2" xfId="28681"/>
    <cellStyle name="Normal 22 2 8 3 2 2 2" xfId="28682"/>
    <cellStyle name="Normal 22 2 8 3 2 2 3" xfId="28683"/>
    <cellStyle name="Normal 22 2 8 3 2 3" xfId="28684"/>
    <cellStyle name="Normal 22 2 8 3 2 4" xfId="28685"/>
    <cellStyle name="Normal 22 2 8 3 3" xfId="28686"/>
    <cellStyle name="Normal 22 2 8 3 3 2" xfId="28687"/>
    <cellStyle name="Normal 22 2 8 3 3 3" xfId="28688"/>
    <cellStyle name="Normal 22 2 8 3 4" xfId="28689"/>
    <cellStyle name="Normal 22 2 8 3 5" xfId="28690"/>
    <cellStyle name="Normal 22 2 8 4" xfId="28691"/>
    <cellStyle name="Normal 22 2 8 4 2" xfId="28692"/>
    <cellStyle name="Normal 22 2 8 4 2 2" xfId="28693"/>
    <cellStyle name="Normal 22 2 8 4 2 2 2" xfId="28694"/>
    <cellStyle name="Normal 22 2 8 4 2 2 3" xfId="28695"/>
    <cellStyle name="Normal 22 2 8 4 2 3" xfId="28696"/>
    <cellStyle name="Normal 22 2 8 4 2 4" xfId="28697"/>
    <cellStyle name="Normal 22 2 8 4 3" xfId="28698"/>
    <cellStyle name="Normal 22 2 8 4 3 2" xfId="28699"/>
    <cellStyle name="Normal 22 2 8 4 3 3" xfId="28700"/>
    <cellStyle name="Normal 22 2 8 4 4" xfId="28701"/>
    <cellStyle name="Normal 22 2 8 4 5" xfId="28702"/>
    <cellStyle name="Normal 22 2 8 5" xfId="28703"/>
    <cellStyle name="Normal 22 2 8 5 2" xfId="28704"/>
    <cellStyle name="Normal 22 2 8 5 2 2" xfId="28705"/>
    <cellStyle name="Normal 22 2 8 5 2 3" xfId="28706"/>
    <cellStyle name="Normal 22 2 8 5 3" xfId="28707"/>
    <cellStyle name="Normal 22 2 8 5 4" xfId="28708"/>
    <cellStyle name="Normal 22 2 8 6" xfId="28709"/>
    <cellStyle name="Normal 22 2 8 6 2" xfId="28710"/>
    <cellStyle name="Normal 22 2 8 6 3" xfId="28711"/>
    <cellStyle name="Normal 22 2 8 7" xfId="28712"/>
    <cellStyle name="Normal 22 2 8 8" xfId="28713"/>
    <cellStyle name="Normal 22 2 8 9" xfId="28714"/>
    <cellStyle name="Normal 22 2 9" xfId="28715"/>
    <cellStyle name="Normal 22 2 9 2" xfId="28716"/>
    <cellStyle name="Normal 22 2 9 2 2" xfId="28717"/>
    <cellStyle name="Normal 22 2 9 2 2 2" xfId="28718"/>
    <cellStyle name="Normal 22 2 9 2 2 2 2" xfId="28719"/>
    <cellStyle name="Normal 22 2 9 2 2 2 3" xfId="28720"/>
    <cellStyle name="Normal 22 2 9 2 2 3" xfId="28721"/>
    <cellStyle name="Normal 22 2 9 2 2 4" xfId="28722"/>
    <cellStyle name="Normal 22 2 9 2 3" xfId="28723"/>
    <cellStyle name="Normal 22 2 9 2 3 2" xfId="28724"/>
    <cellStyle name="Normal 22 2 9 2 3 3" xfId="28725"/>
    <cellStyle name="Normal 22 2 9 2 4" xfId="28726"/>
    <cellStyle name="Normal 22 2 9 2 5" xfId="28727"/>
    <cellStyle name="Normal 22 2 9 3" xfId="28728"/>
    <cellStyle name="Normal 22 2 9 3 2" xfId="28729"/>
    <cellStyle name="Normal 22 2 9 3 2 2" xfId="28730"/>
    <cellStyle name="Normal 22 2 9 3 2 2 2" xfId="28731"/>
    <cellStyle name="Normal 22 2 9 3 2 2 3" xfId="28732"/>
    <cellStyle name="Normal 22 2 9 3 2 3" xfId="28733"/>
    <cellStyle name="Normal 22 2 9 3 2 4" xfId="28734"/>
    <cellStyle name="Normal 22 2 9 3 3" xfId="28735"/>
    <cellStyle name="Normal 22 2 9 3 3 2" xfId="28736"/>
    <cellStyle name="Normal 22 2 9 3 3 3" xfId="28737"/>
    <cellStyle name="Normal 22 2 9 3 4" xfId="28738"/>
    <cellStyle name="Normal 22 2 9 3 5" xfId="28739"/>
    <cellStyle name="Normal 22 2 9 4" xfId="28740"/>
    <cellStyle name="Normal 22 2 9 4 2" xfId="28741"/>
    <cellStyle name="Normal 22 2 9 4 2 2" xfId="28742"/>
    <cellStyle name="Normal 22 2 9 4 2 3" xfId="28743"/>
    <cellStyle name="Normal 22 2 9 4 3" xfId="28744"/>
    <cellStyle name="Normal 22 2 9 4 4" xfId="28745"/>
    <cellStyle name="Normal 22 2 9 5" xfId="28746"/>
    <cellStyle name="Normal 22 2 9 5 2" xfId="28747"/>
    <cellStyle name="Normal 22 2 9 5 3" xfId="28748"/>
    <cellStyle name="Normal 22 2 9 6" xfId="28749"/>
    <cellStyle name="Normal 22 2 9 7" xfId="28750"/>
    <cellStyle name="Normal 22 2 9 8" xfId="28751"/>
    <cellStyle name="Normal 22 20" xfId="28752"/>
    <cellStyle name="Normal 22 20 2" xfId="28753"/>
    <cellStyle name="Normal 22 21" xfId="28754"/>
    <cellStyle name="Normal 22 21 2" xfId="28755"/>
    <cellStyle name="Normal 22 22" xfId="28756"/>
    <cellStyle name="Normal 22 22 2" xfId="28757"/>
    <cellStyle name="Normal 22 23" xfId="28758"/>
    <cellStyle name="Normal 22 24" xfId="28759"/>
    <cellStyle name="Normal 22 3" xfId="28760"/>
    <cellStyle name="Normal 22 3 2" xfId="28761"/>
    <cellStyle name="Normal 22 3 2 10" xfId="28762"/>
    <cellStyle name="Normal 22 3 2 10 2" xfId="28763"/>
    <cellStyle name="Normal 22 3 2 10 2 2" xfId="28764"/>
    <cellStyle name="Normal 22 3 2 10 2 2 2" xfId="28765"/>
    <cellStyle name="Normal 22 3 2 10 2 2 3" xfId="28766"/>
    <cellStyle name="Normal 22 3 2 10 2 3" xfId="28767"/>
    <cellStyle name="Normal 22 3 2 10 2 4" xfId="28768"/>
    <cellStyle name="Normal 22 3 2 10 3" xfId="28769"/>
    <cellStyle name="Normal 22 3 2 10 3 2" xfId="28770"/>
    <cellStyle name="Normal 22 3 2 10 3 3" xfId="28771"/>
    <cellStyle name="Normal 22 3 2 10 4" xfId="28772"/>
    <cellStyle name="Normal 22 3 2 10 5" xfId="28773"/>
    <cellStyle name="Normal 22 3 2 11" xfId="28774"/>
    <cellStyle name="Normal 22 3 2 11 2" xfId="28775"/>
    <cellStyle name="Normal 22 3 2 11 2 2" xfId="28776"/>
    <cellStyle name="Normal 22 3 2 11 2 2 2" xfId="28777"/>
    <cellStyle name="Normal 22 3 2 11 2 2 3" xfId="28778"/>
    <cellStyle name="Normal 22 3 2 11 2 3" xfId="28779"/>
    <cellStyle name="Normal 22 3 2 11 2 4" xfId="28780"/>
    <cellStyle name="Normal 22 3 2 11 3" xfId="28781"/>
    <cellStyle name="Normal 22 3 2 11 3 2" xfId="28782"/>
    <cellStyle name="Normal 22 3 2 11 3 3" xfId="28783"/>
    <cellStyle name="Normal 22 3 2 11 4" xfId="28784"/>
    <cellStyle name="Normal 22 3 2 11 5" xfId="28785"/>
    <cellStyle name="Normal 22 3 2 12" xfId="28786"/>
    <cellStyle name="Normal 22 3 2 12 2" xfId="28787"/>
    <cellStyle name="Normal 22 3 2 12 2 2" xfId="28788"/>
    <cellStyle name="Normal 22 3 2 12 2 3" xfId="28789"/>
    <cellStyle name="Normal 22 3 2 12 3" xfId="28790"/>
    <cellStyle name="Normal 22 3 2 12 4" xfId="28791"/>
    <cellStyle name="Normal 22 3 2 13" xfId="28792"/>
    <cellStyle name="Normal 22 3 2 13 2" xfId="28793"/>
    <cellStyle name="Normal 22 3 2 13 2 2" xfId="28794"/>
    <cellStyle name="Normal 22 3 2 13 2 3" xfId="28795"/>
    <cellStyle name="Normal 22 3 2 13 3" xfId="28796"/>
    <cellStyle name="Normal 22 3 2 13 4" xfId="28797"/>
    <cellStyle name="Normal 22 3 2 14" xfId="28798"/>
    <cellStyle name="Normal 22 3 2 14 2" xfId="28799"/>
    <cellStyle name="Normal 22 3 2 14 3" xfId="28800"/>
    <cellStyle name="Normal 22 3 2 15" xfId="28801"/>
    <cellStyle name="Normal 22 3 2 16" xfId="28802"/>
    <cellStyle name="Normal 22 3 2 17" xfId="28803"/>
    <cellStyle name="Normal 22 3 2 2" xfId="28804"/>
    <cellStyle name="Normal 22 3 2 2 10" xfId="28805"/>
    <cellStyle name="Normal 22 3 2 2 10 2" xfId="28806"/>
    <cellStyle name="Normal 22 3 2 2 10 2 2" xfId="28807"/>
    <cellStyle name="Normal 22 3 2 2 10 2 3" xfId="28808"/>
    <cellStyle name="Normal 22 3 2 2 10 3" xfId="28809"/>
    <cellStyle name="Normal 22 3 2 2 10 4" xfId="28810"/>
    <cellStyle name="Normal 22 3 2 2 11" xfId="28811"/>
    <cellStyle name="Normal 22 3 2 2 11 2" xfId="28812"/>
    <cellStyle name="Normal 22 3 2 2 11 3" xfId="28813"/>
    <cellStyle name="Normal 22 3 2 2 12" xfId="28814"/>
    <cellStyle name="Normal 22 3 2 2 13" xfId="28815"/>
    <cellStyle name="Normal 22 3 2 2 14" xfId="28816"/>
    <cellStyle name="Normal 22 3 2 2 2" xfId="28817"/>
    <cellStyle name="Normal 22 3 2 2 2 10" xfId="28818"/>
    <cellStyle name="Normal 22 3 2 2 2 2" xfId="28819"/>
    <cellStyle name="Normal 22 3 2 2 2 2 2" xfId="28820"/>
    <cellStyle name="Normal 22 3 2 2 2 2 2 2" xfId="28821"/>
    <cellStyle name="Normal 22 3 2 2 2 2 2 2 2" xfId="28822"/>
    <cellStyle name="Normal 22 3 2 2 2 2 2 2 3" xfId="28823"/>
    <cellStyle name="Normal 22 3 2 2 2 2 2 3" xfId="28824"/>
    <cellStyle name="Normal 22 3 2 2 2 2 2 4" xfId="28825"/>
    <cellStyle name="Normal 22 3 2 2 2 2 3" xfId="28826"/>
    <cellStyle name="Normal 22 3 2 2 2 2 3 2" xfId="28827"/>
    <cellStyle name="Normal 22 3 2 2 2 2 3 3" xfId="28828"/>
    <cellStyle name="Normal 22 3 2 2 2 2 4" xfId="28829"/>
    <cellStyle name="Normal 22 3 2 2 2 2 5" xfId="28830"/>
    <cellStyle name="Normal 22 3 2 2 2 3" xfId="28831"/>
    <cellStyle name="Normal 22 3 2 2 2 3 2" xfId="28832"/>
    <cellStyle name="Normal 22 3 2 2 2 3 2 2" xfId="28833"/>
    <cellStyle name="Normal 22 3 2 2 2 3 2 2 2" xfId="28834"/>
    <cellStyle name="Normal 22 3 2 2 2 3 2 2 3" xfId="28835"/>
    <cellStyle name="Normal 22 3 2 2 2 3 2 3" xfId="28836"/>
    <cellStyle name="Normal 22 3 2 2 2 3 2 4" xfId="28837"/>
    <cellStyle name="Normal 22 3 2 2 2 3 3" xfId="28838"/>
    <cellStyle name="Normal 22 3 2 2 2 3 3 2" xfId="28839"/>
    <cellStyle name="Normal 22 3 2 2 2 3 3 3" xfId="28840"/>
    <cellStyle name="Normal 22 3 2 2 2 3 4" xfId="28841"/>
    <cellStyle name="Normal 22 3 2 2 2 3 5" xfId="28842"/>
    <cellStyle name="Normal 22 3 2 2 2 4" xfId="28843"/>
    <cellStyle name="Normal 22 3 2 2 2 4 2" xfId="28844"/>
    <cellStyle name="Normal 22 3 2 2 2 4 2 2" xfId="28845"/>
    <cellStyle name="Normal 22 3 2 2 2 4 2 2 2" xfId="28846"/>
    <cellStyle name="Normal 22 3 2 2 2 4 2 2 3" xfId="28847"/>
    <cellStyle name="Normal 22 3 2 2 2 4 2 3" xfId="28848"/>
    <cellStyle name="Normal 22 3 2 2 2 4 2 4" xfId="28849"/>
    <cellStyle name="Normal 22 3 2 2 2 4 3" xfId="28850"/>
    <cellStyle name="Normal 22 3 2 2 2 4 3 2" xfId="28851"/>
    <cellStyle name="Normal 22 3 2 2 2 4 3 3" xfId="28852"/>
    <cellStyle name="Normal 22 3 2 2 2 4 4" xfId="28853"/>
    <cellStyle name="Normal 22 3 2 2 2 4 5" xfId="28854"/>
    <cellStyle name="Normal 22 3 2 2 2 5" xfId="28855"/>
    <cellStyle name="Normal 22 3 2 2 2 5 2" xfId="28856"/>
    <cellStyle name="Normal 22 3 2 2 2 5 2 2" xfId="28857"/>
    <cellStyle name="Normal 22 3 2 2 2 5 2 2 2" xfId="28858"/>
    <cellStyle name="Normal 22 3 2 2 2 5 2 2 3" xfId="28859"/>
    <cellStyle name="Normal 22 3 2 2 2 5 2 3" xfId="28860"/>
    <cellStyle name="Normal 22 3 2 2 2 5 2 4" xfId="28861"/>
    <cellStyle name="Normal 22 3 2 2 2 5 3" xfId="28862"/>
    <cellStyle name="Normal 22 3 2 2 2 5 3 2" xfId="28863"/>
    <cellStyle name="Normal 22 3 2 2 2 5 3 3" xfId="28864"/>
    <cellStyle name="Normal 22 3 2 2 2 5 4" xfId="28865"/>
    <cellStyle name="Normal 22 3 2 2 2 5 5" xfId="28866"/>
    <cellStyle name="Normal 22 3 2 2 2 6" xfId="28867"/>
    <cellStyle name="Normal 22 3 2 2 2 6 2" xfId="28868"/>
    <cellStyle name="Normal 22 3 2 2 2 6 2 2" xfId="28869"/>
    <cellStyle name="Normal 22 3 2 2 2 6 2 3" xfId="28870"/>
    <cellStyle name="Normal 22 3 2 2 2 6 3" xfId="28871"/>
    <cellStyle name="Normal 22 3 2 2 2 6 4" xfId="28872"/>
    <cellStyle name="Normal 22 3 2 2 2 7" xfId="28873"/>
    <cellStyle name="Normal 22 3 2 2 2 7 2" xfId="28874"/>
    <cellStyle name="Normal 22 3 2 2 2 7 3" xfId="28875"/>
    <cellStyle name="Normal 22 3 2 2 2 8" xfId="28876"/>
    <cellStyle name="Normal 22 3 2 2 2 9" xfId="28877"/>
    <cellStyle name="Normal 22 3 2 2 3" xfId="28878"/>
    <cellStyle name="Normal 22 3 2 2 3 2" xfId="28879"/>
    <cellStyle name="Normal 22 3 2 2 3 2 2" xfId="28880"/>
    <cellStyle name="Normal 22 3 2 2 3 2 2 2" xfId="28881"/>
    <cellStyle name="Normal 22 3 2 2 3 2 2 2 2" xfId="28882"/>
    <cellStyle name="Normal 22 3 2 2 3 2 2 2 3" xfId="28883"/>
    <cellStyle name="Normal 22 3 2 2 3 2 2 3" xfId="28884"/>
    <cellStyle name="Normal 22 3 2 2 3 2 2 4" xfId="28885"/>
    <cellStyle name="Normal 22 3 2 2 3 2 3" xfId="28886"/>
    <cellStyle name="Normal 22 3 2 2 3 2 3 2" xfId="28887"/>
    <cellStyle name="Normal 22 3 2 2 3 2 3 3" xfId="28888"/>
    <cellStyle name="Normal 22 3 2 2 3 2 4" xfId="28889"/>
    <cellStyle name="Normal 22 3 2 2 3 2 5" xfId="28890"/>
    <cellStyle name="Normal 22 3 2 2 3 3" xfId="28891"/>
    <cellStyle name="Normal 22 3 2 2 3 3 2" xfId="28892"/>
    <cellStyle name="Normal 22 3 2 2 3 3 2 2" xfId="28893"/>
    <cellStyle name="Normal 22 3 2 2 3 3 2 3" xfId="28894"/>
    <cellStyle name="Normal 22 3 2 2 3 3 3" xfId="28895"/>
    <cellStyle name="Normal 22 3 2 2 3 3 4" xfId="28896"/>
    <cellStyle name="Normal 22 3 2 2 3 4" xfId="28897"/>
    <cellStyle name="Normal 22 3 2 2 3 4 2" xfId="28898"/>
    <cellStyle name="Normal 22 3 2 2 3 4 3" xfId="28899"/>
    <cellStyle name="Normal 22 3 2 2 3 5" xfId="28900"/>
    <cellStyle name="Normal 22 3 2 2 3 6" xfId="28901"/>
    <cellStyle name="Normal 22 3 2 2 4" xfId="28902"/>
    <cellStyle name="Normal 22 3 2 2 4 2" xfId="28903"/>
    <cellStyle name="Normal 22 3 2 2 4 2 2" xfId="28904"/>
    <cellStyle name="Normal 22 3 2 2 4 2 2 2" xfId="28905"/>
    <cellStyle name="Normal 22 3 2 2 4 2 2 3" xfId="28906"/>
    <cellStyle name="Normal 22 3 2 2 4 2 3" xfId="28907"/>
    <cellStyle name="Normal 22 3 2 2 4 2 4" xfId="28908"/>
    <cellStyle name="Normal 22 3 2 2 4 3" xfId="28909"/>
    <cellStyle name="Normal 22 3 2 2 4 3 2" xfId="28910"/>
    <cellStyle name="Normal 22 3 2 2 4 3 3" xfId="28911"/>
    <cellStyle name="Normal 22 3 2 2 4 4" xfId="28912"/>
    <cellStyle name="Normal 22 3 2 2 4 5" xfId="28913"/>
    <cellStyle name="Normal 22 3 2 2 5" xfId="28914"/>
    <cellStyle name="Normal 22 3 2 2 5 2" xfId="28915"/>
    <cellStyle name="Normal 22 3 2 2 5 2 2" xfId="28916"/>
    <cellStyle name="Normal 22 3 2 2 5 2 2 2" xfId="28917"/>
    <cellStyle name="Normal 22 3 2 2 5 2 2 3" xfId="28918"/>
    <cellStyle name="Normal 22 3 2 2 5 2 3" xfId="28919"/>
    <cellStyle name="Normal 22 3 2 2 5 2 4" xfId="28920"/>
    <cellStyle name="Normal 22 3 2 2 5 3" xfId="28921"/>
    <cellStyle name="Normal 22 3 2 2 5 3 2" xfId="28922"/>
    <cellStyle name="Normal 22 3 2 2 5 3 3" xfId="28923"/>
    <cellStyle name="Normal 22 3 2 2 5 4" xfId="28924"/>
    <cellStyle name="Normal 22 3 2 2 5 5" xfId="28925"/>
    <cellStyle name="Normal 22 3 2 2 6" xfId="28926"/>
    <cellStyle name="Normal 22 3 2 2 6 2" xfId="28927"/>
    <cellStyle name="Normal 22 3 2 2 6 2 2" xfId="28928"/>
    <cellStyle name="Normal 22 3 2 2 6 2 2 2" xfId="28929"/>
    <cellStyle name="Normal 22 3 2 2 6 2 2 3" xfId="28930"/>
    <cellStyle name="Normal 22 3 2 2 6 2 3" xfId="28931"/>
    <cellStyle name="Normal 22 3 2 2 6 2 4" xfId="28932"/>
    <cellStyle name="Normal 22 3 2 2 6 3" xfId="28933"/>
    <cellStyle name="Normal 22 3 2 2 6 3 2" xfId="28934"/>
    <cellStyle name="Normal 22 3 2 2 6 3 3" xfId="28935"/>
    <cellStyle name="Normal 22 3 2 2 6 4" xfId="28936"/>
    <cellStyle name="Normal 22 3 2 2 6 5" xfId="28937"/>
    <cellStyle name="Normal 22 3 2 2 7" xfId="28938"/>
    <cellStyle name="Normal 22 3 2 2 7 2" xfId="28939"/>
    <cellStyle name="Normal 22 3 2 2 7 2 2" xfId="28940"/>
    <cellStyle name="Normal 22 3 2 2 7 2 2 2" xfId="28941"/>
    <cellStyle name="Normal 22 3 2 2 7 2 2 3" xfId="28942"/>
    <cellStyle name="Normal 22 3 2 2 7 2 3" xfId="28943"/>
    <cellStyle name="Normal 22 3 2 2 7 2 4" xfId="28944"/>
    <cellStyle name="Normal 22 3 2 2 7 3" xfId="28945"/>
    <cellStyle name="Normal 22 3 2 2 7 3 2" xfId="28946"/>
    <cellStyle name="Normal 22 3 2 2 7 3 3" xfId="28947"/>
    <cellStyle name="Normal 22 3 2 2 7 4" xfId="28948"/>
    <cellStyle name="Normal 22 3 2 2 7 5" xfId="28949"/>
    <cellStyle name="Normal 22 3 2 2 8" xfId="28950"/>
    <cellStyle name="Normal 22 3 2 2 8 2" xfId="28951"/>
    <cellStyle name="Normal 22 3 2 2 8 2 2" xfId="28952"/>
    <cellStyle name="Normal 22 3 2 2 8 2 2 2" xfId="28953"/>
    <cellStyle name="Normal 22 3 2 2 8 2 2 3" xfId="28954"/>
    <cellStyle name="Normal 22 3 2 2 8 2 3" xfId="28955"/>
    <cellStyle name="Normal 22 3 2 2 8 2 4" xfId="28956"/>
    <cellStyle name="Normal 22 3 2 2 8 3" xfId="28957"/>
    <cellStyle name="Normal 22 3 2 2 8 3 2" xfId="28958"/>
    <cellStyle name="Normal 22 3 2 2 8 3 3" xfId="28959"/>
    <cellStyle name="Normal 22 3 2 2 8 4" xfId="28960"/>
    <cellStyle name="Normal 22 3 2 2 8 5" xfId="28961"/>
    <cellStyle name="Normal 22 3 2 2 9" xfId="28962"/>
    <cellStyle name="Normal 22 3 2 2 9 2" xfId="28963"/>
    <cellStyle name="Normal 22 3 2 2 9 2 2" xfId="28964"/>
    <cellStyle name="Normal 22 3 2 2 9 2 3" xfId="28965"/>
    <cellStyle name="Normal 22 3 2 2 9 3" xfId="28966"/>
    <cellStyle name="Normal 22 3 2 2 9 4" xfId="28967"/>
    <cellStyle name="Normal 22 3 2 3" xfId="28968"/>
    <cellStyle name="Normal 22 3 2 3 2" xfId="28969"/>
    <cellStyle name="Normal 22 3 2 3 3" xfId="28970"/>
    <cellStyle name="Normal 22 3 2 4" xfId="28971"/>
    <cellStyle name="Normal 22 3 2 4 10" xfId="28972"/>
    <cellStyle name="Normal 22 3 2 4 2" xfId="28973"/>
    <cellStyle name="Normal 22 3 2 4 2 2" xfId="28974"/>
    <cellStyle name="Normal 22 3 2 4 2 2 2" xfId="28975"/>
    <cellStyle name="Normal 22 3 2 4 2 2 2 2" xfId="28976"/>
    <cellStyle name="Normal 22 3 2 4 2 2 2 3" xfId="28977"/>
    <cellStyle name="Normal 22 3 2 4 2 2 3" xfId="28978"/>
    <cellStyle name="Normal 22 3 2 4 2 2 4" xfId="28979"/>
    <cellStyle name="Normal 22 3 2 4 2 3" xfId="28980"/>
    <cellStyle name="Normal 22 3 2 4 2 3 2" xfId="28981"/>
    <cellStyle name="Normal 22 3 2 4 2 3 3" xfId="28982"/>
    <cellStyle name="Normal 22 3 2 4 2 4" xfId="28983"/>
    <cellStyle name="Normal 22 3 2 4 2 5" xfId="28984"/>
    <cellStyle name="Normal 22 3 2 4 3" xfId="28985"/>
    <cellStyle name="Normal 22 3 2 4 3 2" xfId="28986"/>
    <cellStyle name="Normal 22 3 2 4 3 2 2" xfId="28987"/>
    <cellStyle name="Normal 22 3 2 4 3 2 2 2" xfId="28988"/>
    <cellStyle name="Normal 22 3 2 4 3 2 2 3" xfId="28989"/>
    <cellStyle name="Normal 22 3 2 4 3 2 3" xfId="28990"/>
    <cellStyle name="Normal 22 3 2 4 3 2 4" xfId="28991"/>
    <cellStyle name="Normal 22 3 2 4 3 3" xfId="28992"/>
    <cellStyle name="Normal 22 3 2 4 3 3 2" xfId="28993"/>
    <cellStyle name="Normal 22 3 2 4 3 3 3" xfId="28994"/>
    <cellStyle name="Normal 22 3 2 4 3 4" xfId="28995"/>
    <cellStyle name="Normal 22 3 2 4 3 5" xfId="28996"/>
    <cellStyle name="Normal 22 3 2 4 4" xfId="28997"/>
    <cellStyle name="Normal 22 3 2 4 4 2" xfId="28998"/>
    <cellStyle name="Normal 22 3 2 4 4 2 2" xfId="28999"/>
    <cellStyle name="Normal 22 3 2 4 4 2 2 2" xfId="29000"/>
    <cellStyle name="Normal 22 3 2 4 4 2 2 3" xfId="29001"/>
    <cellStyle name="Normal 22 3 2 4 4 2 3" xfId="29002"/>
    <cellStyle name="Normal 22 3 2 4 4 2 4" xfId="29003"/>
    <cellStyle name="Normal 22 3 2 4 4 3" xfId="29004"/>
    <cellStyle name="Normal 22 3 2 4 4 3 2" xfId="29005"/>
    <cellStyle name="Normal 22 3 2 4 4 3 3" xfId="29006"/>
    <cellStyle name="Normal 22 3 2 4 4 4" xfId="29007"/>
    <cellStyle name="Normal 22 3 2 4 4 5" xfId="29008"/>
    <cellStyle name="Normal 22 3 2 4 5" xfId="29009"/>
    <cellStyle name="Normal 22 3 2 4 5 2" xfId="29010"/>
    <cellStyle name="Normal 22 3 2 4 5 2 2" xfId="29011"/>
    <cellStyle name="Normal 22 3 2 4 5 2 2 2" xfId="29012"/>
    <cellStyle name="Normal 22 3 2 4 5 2 2 3" xfId="29013"/>
    <cellStyle name="Normal 22 3 2 4 5 2 3" xfId="29014"/>
    <cellStyle name="Normal 22 3 2 4 5 2 4" xfId="29015"/>
    <cellStyle name="Normal 22 3 2 4 5 3" xfId="29016"/>
    <cellStyle name="Normal 22 3 2 4 5 3 2" xfId="29017"/>
    <cellStyle name="Normal 22 3 2 4 5 3 3" xfId="29018"/>
    <cellStyle name="Normal 22 3 2 4 5 4" xfId="29019"/>
    <cellStyle name="Normal 22 3 2 4 5 5" xfId="29020"/>
    <cellStyle name="Normal 22 3 2 4 6" xfId="29021"/>
    <cellStyle name="Normal 22 3 2 4 6 2" xfId="29022"/>
    <cellStyle name="Normal 22 3 2 4 6 2 2" xfId="29023"/>
    <cellStyle name="Normal 22 3 2 4 6 2 3" xfId="29024"/>
    <cellStyle name="Normal 22 3 2 4 6 3" xfId="29025"/>
    <cellStyle name="Normal 22 3 2 4 6 4" xfId="29026"/>
    <cellStyle name="Normal 22 3 2 4 7" xfId="29027"/>
    <cellStyle name="Normal 22 3 2 4 7 2" xfId="29028"/>
    <cellStyle name="Normal 22 3 2 4 7 3" xfId="29029"/>
    <cellStyle name="Normal 22 3 2 4 8" xfId="29030"/>
    <cellStyle name="Normal 22 3 2 4 9" xfId="29031"/>
    <cellStyle name="Normal 22 3 2 5" xfId="29032"/>
    <cellStyle name="Normal 22 3 2 5 2" xfId="29033"/>
    <cellStyle name="Normal 22 3 2 5 2 2" xfId="29034"/>
    <cellStyle name="Normal 22 3 2 5 2 2 2" xfId="29035"/>
    <cellStyle name="Normal 22 3 2 5 2 2 2 2" xfId="29036"/>
    <cellStyle name="Normal 22 3 2 5 2 2 2 3" xfId="29037"/>
    <cellStyle name="Normal 22 3 2 5 2 2 3" xfId="29038"/>
    <cellStyle name="Normal 22 3 2 5 2 2 4" xfId="29039"/>
    <cellStyle name="Normal 22 3 2 5 2 3" xfId="29040"/>
    <cellStyle name="Normal 22 3 2 5 2 3 2" xfId="29041"/>
    <cellStyle name="Normal 22 3 2 5 2 3 3" xfId="29042"/>
    <cellStyle name="Normal 22 3 2 5 2 4" xfId="29043"/>
    <cellStyle name="Normal 22 3 2 5 2 5" xfId="29044"/>
    <cellStyle name="Normal 22 3 2 5 3" xfId="29045"/>
    <cellStyle name="Normal 22 3 2 5 3 2" xfId="29046"/>
    <cellStyle name="Normal 22 3 2 5 3 2 2" xfId="29047"/>
    <cellStyle name="Normal 22 3 2 5 3 2 2 2" xfId="29048"/>
    <cellStyle name="Normal 22 3 2 5 3 2 2 3" xfId="29049"/>
    <cellStyle name="Normal 22 3 2 5 3 2 3" xfId="29050"/>
    <cellStyle name="Normal 22 3 2 5 3 2 4" xfId="29051"/>
    <cellStyle name="Normal 22 3 2 5 3 3" xfId="29052"/>
    <cellStyle name="Normal 22 3 2 5 3 3 2" xfId="29053"/>
    <cellStyle name="Normal 22 3 2 5 3 3 3" xfId="29054"/>
    <cellStyle name="Normal 22 3 2 5 3 4" xfId="29055"/>
    <cellStyle name="Normal 22 3 2 5 3 5" xfId="29056"/>
    <cellStyle name="Normal 22 3 2 5 4" xfId="29057"/>
    <cellStyle name="Normal 22 3 2 5 4 2" xfId="29058"/>
    <cellStyle name="Normal 22 3 2 5 4 2 2" xfId="29059"/>
    <cellStyle name="Normal 22 3 2 5 4 2 2 2" xfId="29060"/>
    <cellStyle name="Normal 22 3 2 5 4 2 2 3" xfId="29061"/>
    <cellStyle name="Normal 22 3 2 5 4 2 3" xfId="29062"/>
    <cellStyle name="Normal 22 3 2 5 4 2 4" xfId="29063"/>
    <cellStyle name="Normal 22 3 2 5 4 3" xfId="29064"/>
    <cellStyle name="Normal 22 3 2 5 4 3 2" xfId="29065"/>
    <cellStyle name="Normal 22 3 2 5 4 3 3" xfId="29066"/>
    <cellStyle name="Normal 22 3 2 5 4 4" xfId="29067"/>
    <cellStyle name="Normal 22 3 2 5 4 5" xfId="29068"/>
    <cellStyle name="Normal 22 3 2 5 5" xfId="29069"/>
    <cellStyle name="Normal 22 3 2 5 5 2" xfId="29070"/>
    <cellStyle name="Normal 22 3 2 5 5 2 2" xfId="29071"/>
    <cellStyle name="Normal 22 3 2 5 5 2 3" xfId="29072"/>
    <cellStyle name="Normal 22 3 2 5 5 3" xfId="29073"/>
    <cellStyle name="Normal 22 3 2 5 5 4" xfId="29074"/>
    <cellStyle name="Normal 22 3 2 5 6" xfId="29075"/>
    <cellStyle name="Normal 22 3 2 5 6 2" xfId="29076"/>
    <cellStyle name="Normal 22 3 2 5 6 3" xfId="29077"/>
    <cellStyle name="Normal 22 3 2 5 7" xfId="29078"/>
    <cellStyle name="Normal 22 3 2 5 8" xfId="29079"/>
    <cellStyle name="Normal 22 3 2 5 9" xfId="29080"/>
    <cellStyle name="Normal 22 3 2 6" xfId="29081"/>
    <cellStyle name="Normal 22 3 2 6 2" xfId="29082"/>
    <cellStyle name="Normal 22 3 2 6 2 2" xfId="29083"/>
    <cellStyle name="Normal 22 3 2 6 2 2 2" xfId="29084"/>
    <cellStyle name="Normal 22 3 2 6 2 2 2 2" xfId="29085"/>
    <cellStyle name="Normal 22 3 2 6 2 2 2 3" xfId="29086"/>
    <cellStyle name="Normal 22 3 2 6 2 2 3" xfId="29087"/>
    <cellStyle name="Normal 22 3 2 6 2 2 4" xfId="29088"/>
    <cellStyle name="Normal 22 3 2 6 2 3" xfId="29089"/>
    <cellStyle name="Normal 22 3 2 6 2 3 2" xfId="29090"/>
    <cellStyle name="Normal 22 3 2 6 2 3 3" xfId="29091"/>
    <cellStyle name="Normal 22 3 2 6 2 4" xfId="29092"/>
    <cellStyle name="Normal 22 3 2 6 2 5" xfId="29093"/>
    <cellStyle name="Normal 22 3 2 6 3" xfId="29094"/>
    <cellStyle name="Normal 22 3 2 6 3 2" xfId="29095"/>
    <cellStyle name="Normal 22 3 2 6 3 2 2" xfId="29096"/>
    <cellStyle name="Normal 22 3 2 6 3 2 3" xfId="29097"/>
    <cellStyle name="Normal 22 3 2 6 3 3" xfId="29098"/>
    <cellStyle name="Normal 22 3 2 6 3 4" xfId="29099"/>
    <cellStyle name="Normal 22 3 2 6 4" xfId="29100"/>
    <cellStyle name="Normal 22 3 2 6 4 2" xfId="29101"/>
    <cellStyle name="Normal 22 3 2 6 4 3" xfId="29102"/>
    <cellStyle name="Normal 22 3 2 6 5" xfId="29103"/>
    <cellStyle name="Normal 22 3 2 6 6" xfId="29104"/>
    <cellStyle name="Normal 22 3 2 6 7" xfId="29105"/>
    <cellStyle name="Normal 22 3 2 6 8" xfId="29106"/>
    <cellStyle name="Normal 22 3 2 7" xfId="29107"/>
    <cellStyle name="Normal 22 3 2 7 2" xfId="29108"/>
    <cellStyle name="Normal 22 3 2 7 2 2" xfId="29109"/>
    <cellStyle name="Normal 22 3 2 7 2 2 2" xfId="29110"/>
    <cellStyle name="Normal 22 3 2 7 2 2 3" xfId="29111"/>
    <cellStyle name="Normal 22 3 2 7 2 3" xfId="29112"/>
    <cellStyle name="Normal 22 3 2 7 2 4" xfId="29113"/>
    <cellStyle name="Normal 22 3 2 7 3" xfId="29114"/>
    <cellStyle name="Normal 22 3 2 7 3 2" xfId="29115"/>
    <cellStyle name="Normal 22 3 2 7 3 3" xfId="29116"/>
    <cellStyle name="Normal 22 3 2 7 4" xfId="29117"/>
    <cellStyle name="Normal 22 3 2 7 5" xfId="29118"/>
    <cellStyle name="Normal 22 3 2 8" xfId="29119"/>
    <cellStyle name="Normal 22 3 2 8 2" xfId="29120"/>
    <cellStyle name="Normal 22 3 2 8 2 2" xfId="29121"/>
    <cellStyle name="Normal 22 3 2 8 2 2 2" xfId="29122"/>
    <cellStyle name="Normal 22 3 2 8 2 2 3" xfId="29123"/>
    <cellStyle name="Normal 22 3 2 8 2 3" xfId="29124"/>
    <cellStyle name="Normal 22 3 2 8 2 4" xfId="29125"/>
    <cellStyle name="Normal 22 3 2 8 3" xfId="29126"/>
    <cellStyle name="Normal 22 3 2 8 3 2" xfId="29127"/>
    <cellStyle name="Normal 22 3 2 8 3 3" xfId="29128"/>
    <cellStyle name="Normal 22 3 2 8 4" xfId="29129"/>
    <cellStyle name="Normal 22 3 2 8 5" xfId="29130"/>
    <cellStyle name="Normal 22 3 2 9" xfId="29131"/>
    <cellStyle name="Normal 22 3 2 9 2" xfId="29132"/>
    <cellStyle name="Normal 22 3 2 9 2 2" xfId="29133"/>
    <cellStyle name="Normal 22 3 2 9 2 2 2" xfId="29134"/>
    <cellStyle name="Normal 22 3 2 9 2 2 3" xfId="29135"/>
    <cellStyle name="Normal 22 3 2 9 2 3" xfId="29136"/>
    <cellStyle name="Normal 22 3 2 9 2 4" xfId="29137"/>
    <cellStyle name="Normal 22 3 2 9 3" xfId="29138"/>
    <cellStyle name="Normal 22 3 2 9 3 2" xfId="29139"/>
    <cellStyle name="Normal 22 3 2 9 3 3" xfId="29140"/>
    <cellStyle name="Normal 22 3 2 9 4" xfId="29141"/>
    <cellStyle name="Normal 22 3 2 9 5" xfId="29142"/>
    <cellStyle name="Normal 22 3 3" xfId="29143"/>
    <cellStyle name="Normal 22 3 3 2" xfId="29144"/>
    <cellStyle name="Normal 22 3 3 3" xfId="29145"/>
    <cellStyle name="Normal 22 3 4" xfId="29146"/>
    <cellStyle name="Normal 22 3 4 2" xfId="29147"/>
    <cellStyle name="Normal 22 3 5" xfId="29148"/>
    <cellStyle name="Normal 22 3 5 2" xfId="29149"/>
    <cellStyle name="Normal 22 3 6" xfId="29150"/>
    <cellStyle name="Normal 22 3 7" xfId="29151"/>
    <cellStyle name="Normal 22 3 8" xfId="29152"/>
    <cellStyle name="Normal 22 3 9" xfId="29153"/>
    <cellStyle name="Normal 22 4" xfId="29154"/>
    <cellStyle name="Normal 22 4 10" xfId="29155"/>
    <cellStyle name="Normal 22 4 10 2" xfId="29156"/>
    <cellStyle name="Normal 22 4 10 2 2" xfId="29157"/>
    <cellStyle name="Normal 22 4 10 2 2 2" xfId="29158"/>
    <cellStyle name="Normal 22 4 10 2 2 3" xfId="29159"/>
    <cellStyle name="Normal 22 4 10 2 3" xfId="29160"/>
    <cellStyle name="Normal 22 4 10 2 4" xfId="29161"/>
    <cellStyle name="Normal 22 4 10 3" xfId="29162"/>
    <cellStyle name="Normal 22 4 10 3 2" xfId="29163"/>
    <cellStyle name="Normal 22 4 10 3 3" xfId="29164"/>
    <cellStyle name="Normal 22 4 10 4" xfId="29165"/>
    <cellStyle name="Normal 22 4 10 5" xfId="29166"/>
    <cellStyle name="Normal 22 4 11" xfId="29167"/>
    <cellStyle name="Normal 22 4 11 2" xfId="29168"/>
    <cellStyle name="Normal 22 4 11 2 2" xfId="29169"/>
    <cellStyle name="Normal 22 4 11 2 2 2" xfId="29170"/>
    <cellStyle name="Normal 22 4 11 2 2 3" xfId="29171"/>
    <cellStyle name="Normal 22 4 11 2 3" xfId="29172"/>
    <cellStyle name="Normal 22 4 11 2 4" xfId="29173"/>
    <cellStyle name="Normal 22 4 11 3" xfId="29174"/>
    <cellStyle name="Normal 22 4 11 3 2" xfId="29175"/>
    <cellStyle name="Normal 22 4 11 3 3" xfId="29176"/>
    <cellStyle name="Normal 22 4 11 4" xfId="29177"/>
    <cellStyle name="Normal 22 4 11 5" xfId="29178"/>
    <cellStyle name="Normal 22 4 12" xfId="29179"/>
    <cellStyle name="Normal 22 4 12 2" xfId="29180"/>
    <cellStyle name="Normal 22 4 12 2 2" xfId="29181"/>
    <cellStyle name="Normal 22 4 12 2 3" xfId="29182"/>
    <cellStyle name="Normal 22 4 12 3" xfId="29183"/>
    <cellStyle name="Normal 22 4 12 4" xfId="29184"/>
    <cellStyle name="Normal 22 4 13" xfId="29185"/>
    <cellStyle name="Normal 22 4 13 2" xfId="29186"/>
    <cellStyle name="Normal 22 4 13 2 2" xfId="29187"/>
    <cellStyle name="Normal 22 4 13 2 3" xfId="29188"/>
    <cellStyle name="Normal 22 4 13 3" xfId="29189"/>
    <cellStyle name="Normal 22 4 13 4" xfId="29190"/>
    <cellStyle name="Normal 22 4 14" xfId="29191"/>
    <cellStyle name="Normal 22 4 14 2" xfId="29192"/>
    <cellStyle name="Normal 22 4 14 3" xfId="29193"/>
    <cellStyle name="Normal 22 4 15" xfId="29194"/>
    <cellStyle name="Normal 22 4 16" xfId="29195"/>
    <cellStyle name="Normal 22 4 17" xfId="29196"/>
    <cellStyle name="Normal 22 4 2" xfId="29197"/>
    <cellStyle name="Normal 22 4 2 10" xfId="29198"/>
    <cellStyle name="Normal 22 4 2 10 2" xfId="29199"/>
    <cellStyle name="Normal 22 4 2 10 2 2" xfId="29200"/>
    <cellStyle name="Normal 22 4 2 10 2 3" xfId="29201"/>
    <cellStyle name="Normal 22 4 2 10 3" xfId="29202"/>
    <cellStyle name="Normal 22 4 2 10 4" xfId="29203"/>
    <cellStyle name="Normal 22 4 2 11" xfId="29204"/>
    <cellStyle name="Normal 22 4 2 11 2" xfId="29205"/>
    <cellStyle name="Normal 22 4 2 11 2 2" xfId="29206"/>
    <cellStyle name="Normal 22 4 2 11 2 3" xfId="29207"/>
    <cellStyle name="Normal 22 4 2 11 3" xfId="29208"/>
    <cellStyle name="Normal 22 4 2 11 4" xfId="29209"/>
    <cellStyle name="Normal 22 4 2 12" xfId="29210"/>
    <cellStyle name="Normal 22 4 2 12 2" xfId="29211"/>
    <cellStyle name="Normal 22 4 2 12 3" xfId="29212"/>
    <cellStyle name="Normal 22 4 2 13" xfId="29213"/>
    <cellStyle name="Normal 22 4 2 14" xfId="29214"/>
    <cellStyle name="Normal 22 4 2 15" xfId="29215"/>
    <cellStyle name="Normal 22 4 2 2" xfId="29216"/>
    <cellStyle name="Normal 22 4 2 2 2" xfId="29217"/>
    <cellStyle name="Normal 22 4 2 2 3" xfId="29218"/>
    <cellStyle name="Normal 22 4 2 2 3 2" xfId="29219"/>
    <cellStyle name="Normal 22 4 2 2 3 2 2" xfId="29220"/>
    <cellStyle name="Normal 22 4 2 2 3 2 3" xfId="29221"/>
    <cellStyle name="Normal 22 4 2 2 3 3" xfId="29222"/>
    <cellStyle name="Normal 22 4 2 2 3 4" xfId="29223"/>
    <cellStyle name="Normal 22 4 2 2 4" xfId="29224"/>
    <cellStyle name="Normal 22 4 2 2 4 2" xfId="29225"/>
    <cellStyle name="Normal 22 4 2 2 4 3" xfId="29226"/>
    <cellStyle name="Normal 22 4 2 2 5" xfId="29227"/>
    <cellStyle name="Normal 22 4 2 2 6" xfId="29228"/>
    <cellStyle name="Normal 22 4 2 2 7" xfId="29229"/>
    <cellStyle name="Normal 22 4 2 3" xfId="29230"/>
    <cellStyle name="Normal 22 4 2 3 2" xfId="29231"/>
    <cellStyle name="Normal 22 4 2 3 2 2" xfId="29232"/>
    <cellStyle name="Normal 22 4 2 3 2 2 2" xfId="29233"/>
    <cellStyle name="Normal 22 4 2 3 2 2 2 2" xfId="29234"/>
    <cellStyle name="Normal 22 4 2 3 2 2 2 3" xfId="29235"/>
    <cellStyle name="Normal 22 4 2 3 2 2 3" xfId="29236"/>
    <cellStyle name="Normal 22 4 2 3 2 2 4" xfId="29237"/>
    <cellStyle name="Normal 22 4 2 3 2 3" xfId="29238"/>
    <cellStyle name="Normal 22 4 2 3 2 3 2" xfId="29239"/>
    <cellStyle name="Normal 22 4 2 3 2 3 3" xfId="29240"/>
    <cellStyle name="Normal 22 4 2 3 2 4" xfId="29241"/>
    <cellStyle name="Normal 22 4 2 3 2 5" xfId="29242"/>
    <cellStyle name="Normal 22 4 2 3 3" xfId="29243"/>
    <cellStyle name="Normal 22 4 2 3 3 2" xfId="29244"/>
    <cellStyle name="Normal 22 4 2 3 3 2 2" xfId="29245"/>
    <cellStyle name="Normal 22 4 2 3 3 2 2 2" xfId="29246"/>
    <cellStyle name="Normal 22 4 2 3 3 2 2 3" xfId="29247"/>
    <cellStyle name="Normal 22 4 2 3 3 2 3" xfId="29248"/>
    <cellStyle name="Normal 22 4 2 3 3 2 4" xfId="29249"/>
    <cellStyle name="Normal 22 4 2 3 3 3" xfId="29250"/>
    <cellStyle name="Normal 22 4 2 3 3 3 2" xfId="29251"/>
    <cellStyle name="Normal 22 4 2 3 3 3 3" xfId="29252"/>
    <cellStyle name="Normal 22 4 2 3 3 4" xfId="29253"/>
    <cellStyle name="Normal 22 4 2 3 3 5" xfId="29254"/>
    <cellStyle name="Normal 22 4 2 3 4" xfId="29255"/>
    <cellStyle name="Normal 22 4 2 3 4 2" xfId="29256"/>
    <cellStyle name="Normal 22 4 2 3 4 2 2" xfId="29257"/>
    <cellStyle name="Normal 22 4 2 3 4 2 2 2" xfId="29258"/>
    <cellStyle name="Normal 22 4 2 3 4 2 2 3" xfId="29259"/>
    <cellStyle name="Normal 22 4 2 3 4 2 3" xfId="29260"/>
    <cellStyle name="Normal 22 4 2 3 4 2 4" xfId="29261"/>
    <cellStyle name="Normal 22 4 2 3 4 3" xfId="29262"/>
    <cellStyle name="Normal 22 4 2 3 4 3 2" xfId="29263"/>
    <cellStyle name="Normal 22 4 2 3 4 3 3" xfId="29264"/>
    <cellStyle name="Normal 22 4 2 3 4 4" xfId="29265"/>
    <cellStyle name="Normal 22 4 2 3 4 5" xfId="29266"/>
    <cellStyle name="Normal 22 4 2 3 5" xfId="29267"/>
    <cellStyle name="Normal 22 4 2 3 5 2" xfId="29268"/>
    <cellStyle name="Normal 22 4 2 3 5 2 2" xfId="29269"/>
    <cellStyle name="Normal 22 4 2 3 5 2 3" xfId="29270"/>
    <cellStyle name="Normal 22 4 2 3 5 3" xfId="29271"/>
    <cellStyle name="Normal 22 4 2 3 5 4" xfId="29272"/>
    <cellStyle name="Normal 22 4 2 3 6" xfId="29273"/>
    <cellStyle name="Normal 22 4 2 3 6 2" xfId="29274"/>
    <cellStyle name="Normal 22 4 2 3 6 3" xfId="29275"/>
    <cellStyle name="Normal 22 4 2 3 7" xfId="29276"/>
    <cellStyle name="Normal 22 4 2 3 8" xfId="29277"/>
    <cellStyle name="Normal 22 4 2 3 9" xfId="29278"/>
    <cellStyle name="Normal 22 4 2 4" xfId="29279"/>
    <cellStyle name="Normal 22 4 2 4 2" xfId="29280"/>
    <cellStyle name="Normal 22 4 2 4 2 2" xfId="29281"/>
    <cellStyle name="Normal 22 4 2 4 2 2 2" xfId="29282"/>
    <cellStyle name="Normal 22 4 2 4 2 2 2 2" xfId="29283"/>
    <cellStyle name="Normal 22 4 2 4 2 2 2 3" xfId="29284"/>
    <cellStyle name="Normal 22 4 2 4 2 2 3" xfId="29285"/>
    <cellStyle name="Normal 22 4 2 4 2 2 4" xfId="29286"/>
    <cellStyle name="Normal 22 4 2 4 2 3" xfId="29287"/>
    <cellStyle name="Normal 22 4 2 4 2 3 2" xfId="29288"/>
    <cellStyle name="Normal 22 4 2 4 2 3 3" xfId="29289"/>
    <cellStyle name="Normal 22 4 2 4 2 4" xfId="29290"/>
    <cellStyle name="Normal 22 4 2 4 2 5" xfId="29291"/>
    <cellStyle name="Normal 22 4 2 4 3" xfId="29292"/>
    <cellStyle name="Normal 22 4 2 4 3 2" xfId="29293"/>
    <cellStyle name="Normal 22 4 2 4 3 2 2" xfId="29294"/>
    <cellStyle name="Normal 22 4 2 4 3 2 3" xfId="29295"/>
    <cellStyle name="Normal 22 4 2 4 3 3" xfId="29296"/>
    <cellStyle name="Normal 22 4 2 4 3 4" xfId="29297"/>
    <cellStyle name="Normal 22 4 2 4 4" xfId="29298"/>
    <cellStyle name="Normal 22 4 2 4 4 2" xfId="29299"/>
    <cellStyle name="Normal 22 4 2 4 4 3" xfId="29300"/>
    <cellStyle name="Normal 22 4 2 4 5" xfId="29301"/>
    <cellStyle name="Normal 22 4 2 4 6" xfId="29302"/>
    <cellStyle name="Normal 22 4 2 5" xfId="29303"/>
    <cellStyle name="Normal 22 4 2 5 2" xfId="29304"/>
    <cellStyle name="Normal 22 4 2 5 2 2" xfId="29305"/>
    <cellStyle name="Normal 22 4 2 5 2 2 2" xfId="29306"/>
    <cellStyle name="Normal 22 4 2 5 2 2 3" xfId="29307"/>
    <cellStyle name="Normal 22 4 2 5 2 3" xfId="29308"/>
    <cellStyle name="Normal 22 4 2 5 2 4" xfId="29309"/>
    <cellStyle name="Normal 22 4 2 5 3" xfId="29310"/>
    <cellStyle name="Normal 22 4 2 5 3 2" xfId="29311"/>
    <cellStyle name="Normal 22 4 2 5 3 3" xfId="29312"/>
    <cellStyle name="Normal 22 4 2 5 4" xfId="29313"/>
    <cellStyle name="Normal 22 4 2 5 5" xfId="29314"/>
    <cellStyle name="Normal 22 4 2 6" xfId="29315"/>
    <cellStyle name="Normal 22 4 2 6 2" xfId="29316"/>
    <cellStyle name="Normal 22 4 2 6 2 2" xfId="29317"/>
    <cellStyle name="Normal 22 4 2 6 2 2 2" xfId="29318"/>
    <cellStyle name="Normal 22 4 2 6 2 2 3" xfId="29319"/>
    <cellStyle name="Normal 22 4 2 6 2 3" xfId="29320"/>
    <cellStyle name="Normal 22 4 2 6 2 4" xfId="29321"/>
    <cellStyle name="Normal 22 4 2 6 3" xfId="29322"/>
    <cellStyle name="Normal 22 4 2 6 3 2" xfId="29323"/>
    <cellStyle name="Normal 22 4 2 6 3 3" xfId="29324"/>
    <cellStyle name="Normal 22 4 2 6 4" xfId="29325"/>
    <cellStyle name="Normal 22 4 2 6 5" xfId="29326"/>
    <cellStyle name="Normal 22 4 2 7" xfId="29327"/>
    <cellStyle name="Normal 22 4 2 7 2" xfId="29328"/>
    <cellStyle name="Normal 22 4 2 7 2 2" xfId="29329"/>
    <cellStyle name="Normal 22 4 2 7 2 2 2" xfId="29330"/>
    <cellStyle name="Normal 22 4 2 7 2 2 3" xfId="29331"/>
    <cellStyle name="Normal 22 4 2 7 2 3" xfId="29332"/>
    <cellStyle name="Normal 22 4 2 7 2 4" xfId="29333"/>
    <cellStyle name="Normal 22 4 2 7 3" xfId="29334"/>
    <cellStyle name="Normal 22 4 2 7 3 2" xfId="29335"/>
    <cellStyle name="Normal 22 4 2 7 3 3" xfId="29336"/>
    <cellStyle name="Normal 22 4 2 7 4" xfId="29337"/>
    <cellStyle name="Normal 22 4 2 7 5" xfId="29338"/>
    <cellStyle name="Normal 22 4 2 8" xfId="29339"/>
    <cellStyle name="Normal 22 4 2 8 2" xfId="29340"/>
    <cellStyle name="Normal 22 4 2 8 2 2" xfId="29341"/>
    <cellStyle name="Normal 22 4 2 8 2 2 2" xfId="29342"/>
    <cellStyle name="Normal 22 4 2 8 2 2 3" xfId="29343"/>
    <cellStyle name="Normal 22 4 2 8 2 3" xfId="29344"/>
    <cellStyle name="Normal 22 4 2 8 2 4" xfId="29345"/>
    <cellStyle name="Normal 22 4 2 8 3" xfId="29346"/>
    <cellStyle name="Normal 22 4 2 8 3 2" xfId="29347"/>
    <cellStyle name="Normal 22 4 2 8 3 3" xfId="29348"/>
    <cellStyle name="Normal 22 4 2 8 4" xfId="29349"/>
    <cellStyle name="Normal 22 4 2 8 5" xfId="29350"/>
    <cellStyle name="Normal 22 4 2 9" xfId="29351"/>
    <cellStyle name="Normal 22 4 2 9 2" xfId="29352"/>
    <cellStyle name="Normal 22 4 2 9 2 2" xfId="29353"/>
    <cellStyle name="Normal 22 4 2 9 2 2 2" xfId="29354"/>
    <cellStyle name="Normal 22 4 2 9 2 2 3" xfId="29355"/>
    <cellStyle name="Normal 22 4 2 9 2 3" xfId="29356"/>
    <cellStyle name="Normal 22 4 2 9 2 4" xfId="29357"/>
    <cellStyle name="Normal 22 4 2 9 3" xfId="29358"/>
    <cellStyle name="Normal 22 4 2 9 3 2" xfId="29359"/>
    <cellStyle name="Normal 22 4 2 9 3 3" xfId="29360"/>
    <cellStyle name="Normal 22 4 2 9 4" xfId="29361"/>
    <cellStyle name="Normal 22 4 2 9 5" xfId="29362"/>
    <cellStyle name="Normal 22 4 3" xfId="29363"/>
    <cellStyle name="Normal 22 4 3 2" xfId="29364"/>
    <cellStyle name="Normal 22 4 3 3" xfId="29365"/>
    <cellStyle name="Normal 22 4 4" xfId="29366"/>
    <cellStyle name="Normal 22 4 4 10" xfId="29367"/>
    <cellStyle name="Normal 22 4 4 2" xfId="29368"/>
    <cellStyle name="Normal 22 4 4 2 2" xfId="29369"/>
    <cellStyle name="Normal 22 4 4 2 2 2" xfId="29370"/>
    <cellStyle name="Normal 22 4 4 2 2 2 2" xfId="29371"/>
    <cellStyle name="Normal 22 4 4 2 2 2 3" xfId="29372"/>
    <cellStyle name="Normal 22 4 4 2 2 3" xfId="29373"/>
    <cellStyle name="Normal 22 4 4 2 2 4" xfId="29374"/>
    <cellStyle name="Normal 22 4 4 2 3" xfId="29375"/>
    <cellStyle name="Normal 22 4 4 2 3 2" xfId="29376"/>
    <cellStyle name="Normal 22 4 4 2 3 3" xfId="29377"/>
    <cellStyle name="Normal 22 4 4 2 4" xfId="29378"/>
    <cellStyle name="Normal 22 4 4 2 5" xfId="29379"/>
    <cellStyle name="Normal 22 4 4 3" xfId="29380"/>
    <cellStyle name="Normal 22 4 4 3 2" xfId="29381"/>
    <cellStyle name="Normal 22 4 4 3 2 2" xfId="29382"/>
    <cellStyle name="Normal 22 4 4 3 2 2 2" xfId="29383"/>
    <cellStyle name="Normal 22 4 4 3 2 2 3" xfId="29384"/>
    <cellStyle name="Normal 22 4 4 3 2 3" xfId="29385"/>
    <cellStyle name="Normal 22 4 4 3 2 4" xfId="29386"/>
    <cellStyle name="Normal 22 4 4 3 3" xfId="29387"/>
    <cellStyle name="Normal 22 4 4 3 3 2" xfId="29388"/>
    <cellStyle name="Normal 22 4 4 3 3 3" xfId="29389"/>
    <cellStyle name="Normal 22 4 4 3 4" xfId="29390"/>
    <cellStyle name="Normal 22 4 4 3 5" xfId="29391"/>
    <cellStyle name="Normal 22 4 4 4" xfId="29392"/>
    <cellStyle name="Normal 22 4 4 4 2" xfId="29393"/>
    <cellStyle name="Normal 22 4 4 4 2 2" xfId="29394"/>
    <cellStyle name="Normal 22 4 4 4 2 2 2" xfId="29395"/>
    <cellStyle name="Normal 22 4 4 4 2 2 3" xfId="29396"/>
    <cellStyle name="Normal 22 4 4 4 2 3" xfId="29397"/>
    <cellStyle name="Normal 22 4 4 4 2 4" xfId="29398"/>
    <cellStyle name="Normal 22 4 4 4 3" xfId="29399"/>
    <cellStyle name="Normal 22 4 4 4 3 2" xfId="29400"/>
    <cellStyle name="Normal 22 4 4 4 3 3" xfId="29401"/>
    <cellStyle name="Normal 22 4 4 4 4" xfId="29402"/>
    <cellStyle name="Normal 22 4 4 4 5" xfId="29403"/>
    <cellStyle name="Normal 22 4 4 5" xfId="29404"/>
    <cellStyle name="Normal 22 4 4 5 2" xfId="29405"/>
    <cellStyle name="Normal 22 4 4 5 2 2" xfId="29406"/>
    <cellStyle name="Normal 22 4 4 5 2 2 2" xfId="29407"/>
    <cellStyle name="Normal 22 4 4 5 2 2 3" xfId="29408"/>
    <cellStyle name="Normal 22 4 4 5 2 3" xfId="29409"/>
    <cellStyle name="Normal 22 4 4 5 2 4" xfId="29410"/>
    <cellStyle name="Normal 22 4 4 5 3" xfId="29411"/>
    <cellStyle name="Normal 22 4 4 5 3 2" xfId="29412"/>
    <cellStyle name="Normal 22 4 4 5 3 3" xfId="29413"/>
    <cellStyle name="Normal 22 4 4 5 4" xfId="29414"/>
    <cellStyle name="Normal 22 4 4 5 5" xfId="29415"/>
    <cellStyle name="Normal 22 4 4 6" xfId="29416"/>
    <cellStyle name="Normal 22 4 4 6 2" xfId="29417"/>
    <cellStyle name="Normal 22 4 4 6 2 2" xfId="29418"/>
    <cellStyle name="Normal 22 4 4 6 2 3" xfId="29419"/>
    <cellStyle name="Normal 22 4 4 6 3" xfId="29420"/>
    <cellStyle name="Normal 22 4 4 6 4" xfId="29421"/>
    <cellStyle name="Normal 22 4 4 7" xfId="29422"/>
    <cellStyle name="Normal 22 4 4 7 2" xfId="29423"/>
    <cellStyle name="Normal 22 4 4 7 3" xfId="29424"/>
    <cellStyle name="Normal 22 4 4 8" xfId="29425"/>
    <cellStyle name="Normal 22 4 4 9" xfId="29426"/>
    <cellStyle name="Normal 22 4 5" xfId="29427"/>
    <cellStyle name="Normal 22 4 5 2" xfId="29428"/>
    <cellStyle name="Normal 22 4 5 2 2" xfId="29429"/>
    <cellStyle name="Normal 22 4 5 2 2 2" xfId="29430"/>
    <cellStyle name="Normal 22 4 5 2 2 2 2" xfId="29431"/>
    <cellStyle name="Normal 22 4 5 2 2 2 3" xfId="29432"/>
    <cellStyle name="Normal 22 4 5 2 2 3" xfId="29433"/>
    <cellStyle name="Normal 22 4 5 2 2 4" xfId="29434"/>
    <cellStyle name="Normal 22 4 5 2 3" xfId="29435"/>
    <cellStyle name="Normal 22 4 5 2 3 2" xfId="29436"/>
    <cellStyle name="Normal 22 4 5 2 3 3" xfId="29437"/>
    <cellStyle name="Normal 22 4 5 2 4" xfId="29438"/>
    <cellStyle name="Normal 22 4 5 2 5" xfId="29439"/>
    <cellStyle name="Normal 22 4 5 3" xfId="29440"/>
    <cellStyle name="Normal 22 4 5 3 2" xfId="29441"/>
    <cellStyle name="Normal 22 4 5 3 2 2" xfId="29442"/>
    <cellStyle name="Normal 22 4 5 3 2 2 2" xfId="29443"/>
    <cellStyle name="Normal 22 4 5 3 2 2 3" xfId="29444"/>
    <cellStyle name="Normal 22 4 5 3 2 3" xfId="29445"/>
    <cellStyle name="Normal 22 4 5 3 2 4" xfId="29446"/>
    <cellStyle name="Normal 22 4 5 3 3" xfId="29447"/>
    <cellStyle name="Normal 22 4 5 3 3 2" xfId="29448"/>
    <cellStyle name="Normal 22 4 5 3 3 3" xfId="29449"/>
    <cellStyle name="Normal 22 4 5 3 4" xfId="29450"/>
    <cellStyle name="Normal 22 4 5 3 5" xfId="29451"/>
    <cellStyle name="Normal 22 4 5 4" xfId="29452"/>
    <cellStyle name="Normal 22 4 5 4 2" xfId="29453"/>
    <cellStyle name="Normal 22 4 5 4 2 2" xfId="29454"/>
    <cellStyle name="Normal 22 4 5 4 2 2 2" xfId="29455"/>
    <cellStyle name="Normal 22 4 5 4 2 2 3" xfId="29456"/>
    <cellStyle name="Normal 22 4 5 4 2 3" xfId="29457"/>
    <cellStyle name="Normal 22 4 5 4 2 4" xfId="29458"/>
    <cellStyle name="Normal 22 4 5 4 3" xfId="29459"/>
    <cellStyle name="Normal 22 4 5 4 3 2" xfId="29460"/>
    <cellStyle name="Normal 22 4 5 4 3 3" xfId="29461"/>
    <cellStyle name="Normal 22 4 5 4 4" xfId="29462"/>
    <cellStyle name="Normal 22 4 5 4 5" xfId="29463"/>
    <cellStyle name="Normal 22 4 5 5" xfId="29464"/>
    <cellStyle name="Normal 22 4 5 5 2" xfId="29465"/>
    <cellStyle name="Normal 22 4 5 5 2 2" xfId="29466"/>
    <cellStyle name="Normal 22 4 5 5 2 3" xfId="29467"/>
    <cellStyle name="Normal 22 4 5 5 3" xfId="29468"/>
    <cellStyle name="Normal 22 4 5 5 4" xfId="29469"/>
    <cellStyle name="Normal 22 4 5 6" xfId="29470"/>
    <cellStyle name="Normal 22 4 5 6 2" xfId="29471"/>
    <cellStyle name="Normal 22 4 5 6 3" xfId="29472"/>
    <cellStyle name="Normal 22 4 5 7" xfId="29473"/>
    <cellStyle name="Normal 22 4 5 8" xfId="29474"/>
    <cellStyle name="Normal 22 4 5 9" xfId="29475"/>
    <cellStyle name="Normal 22 4 6" xfId="29476"/>
    <cellStyle name="Normal 22 4 6 2" xfId="29477"/>
    <cellStyle name="Normal 22 4 6 2 2" xfId="29478"/>
    <cellStyle name="Normal 22 4 6 2 2 2" xfId="29479"/>
    <cellStyle name="Normal 22 4 6 2 2 2 2" xfId="29480"/>
    <cellStyle name="Normal 22 4 6 2 2 2 3" xfId="29481"/>
    <cellStyle name="Normal 22 4 6 2 2 3" xfId="29482"/>
    <cellStyle name="Normal 22 4 6 2 2 4" xfId="29483"/>
    <cellStyle name="Normal 22 4 6 2 3" xfId="29484"/>
    <cellStyle name="Normal 22 4 6 2 3 2" xfId="29485"/>
    <cellStyle name="Normal 22 4 6 2 3 3" xfId="29486"/>
    <cellStyle name="Normal 22 4 6 2 4" xfId="29487"/>
    <cellStyle name="Normal 22 4 6 2 5" xfId="29488"/>
    <cellStyle name="Normal 22 4 6 3" xfId="29489"/>
    <cellStyle name="Normal 22 4 6 3 2" xfId="29490"/>
    <cellStyle name="Normal 22 4 6 3 2 2" xfId="29491"/>
    <cellStyle name="Normal 22 4 6 3 2 3" xfId="29492"/>
    <cellStyle name="Normal 22 4 6 3 3" xfId="29493"/>
    <cellStyle name="Normal 22 4 6 3 4" xfId="29494"/>
    <cellStyle name="Normal 22 4 6 4" xfId="29495"/>
    <cellStyle name="Normal 22 4 6 4 2" xfId="29496"/>
    <cellStyle name="Normal 22 4 6 4 3" xfId="29497"/>
    <cellStyle name="Normal 22 4 6 5" xfId="29498"/>
    <cellStyle name="Normal 22 4 6 6" xfId="29499"/>
    <cellStyle name="Normal 22 4 6 7" xfId="29500"/>
    <cellStyle name="Normal 22 4 6 8" xfId="29501"/>
    <cellStyle name="Normal 22 4 7" xfId="29502"/>
    <cellStyle name="Normal 22 4 7 2" xfId="29503"/>
    <cellStyle name="Normal 22 4 7 2 2" xfId="29504"/>
    <cellStyle name="Normal 22 4 7 2 2 2" xfId="29505"/>
    <cellStyle name="Normal 22 4 7 2 2 3" xfId="29506"/>
    <cellStyle name="Normal 22 4 7 2 3" xfId="29507"/>
    <cellStyle name="Normal 22 4 7 2 4" xfId="29508"/>
    <cellStyle name="Normal 22 4 7 3" xfId="29509"/>
    <cellStyle name="Normal 22 4 7 3 2" xfId="29510"/>
    <cellStyle name="Normal 22 4 7 3 3" xfId="29511"/>
    <cellStyle name="Normal 22 4 7 4" xfId="29512"/>
    <cellStyle name="Normal 22 4 7 5" xfId="29513"/>
    <cellStyle name="Normal 22 4 8" xfId="29514"/>
    <cellStyle name="Normal 22 4 8 2" xfId="29515"/>
    <cellStyle name="Normal 22 4 8 2 2" xfId="29516"/>
    <cellStyle name="Normal 22 4 8 2 2 2" xfId="29517"/>
    <cellStyle name="Normal 22 4 8 2 2 3" xfId="29518"/>
    <cellStyle name="Normal 22 4 8 2 3" xfId="29519"/>
    <cellStyle name="Normal 22 4 8 2 4" xfId="29520"/>
    <cellStyle name="Normal 22 4 8 3" xfId="29521"/>
    <cellStyle name="Normal 22 4 8 3 2" xfId="29522"/>
    <cellStyle name="Normal 22 4 8 3 3" xfId="29523"/>
    <cellStyle name="Normal 22 4 8 4" xfId="29524"/>
    <cellStyle name="Normal 22 4 8 5" xfId="29525"/>
    <cellStyle name="Normal 22 4 9" xfId="29526"/>
    <cellStyle name="Normal 22 4 9 2" xfId="29527"/>
    <cellStyle name="Normal 22 4 9 2 2" xfId="29528"/>
    <cellStyle name="Normal 22 4 9 2 2 2" xfId="29529"/>
    <cellStyle name="Normal 22 4 9 2 2 3" xfId="29530"/>
    <cellStyle name="Normal 22 4 9 2 3" xfId="29531"/>
    <cellStyle name="Normal 22 4 9 2 4" xfId="29532"/>
    <cellStyle name="Normal 22 4 9 3" xfId="29533"/>
    <cellStyle name="Normal 22 4 9 3 2" xfId="29534"/>
    <cellStyle name="Normal 22 4 9 3 3" xfId="29535"/>
    <cellStyle name="Normal 22 4 9 4" xfId="29536"/>
    <cellStyle name="Normal 22 4 9 5" xfId="29537"/>
    <cellStyle name="Normal 22 5" xfId="29538"/>
    <cellStyle name="Normal 22 5 10" xfId="29539"/>
    <cellStyle name="Normal 22 5 10 2" xfId="29540"/>
    <cellStyle name="Normal 22 5 10 2 2" xfId="29541"/>
    <cellStyle name="Normal 22 5 10 2 2 2" xfId="29542"/>
    <cellStyle name="Normal 22 5 10 2 2 3" xfId="29543"/>
    <cellStyle name="Normal 22 5 10 2 3" xfId="29544"/>
    <cellStyle name="Normal 22 5 10 2 4" xfId="29545"/>
    <cellStyle name="Normal 22 5 10 3" xfId="29546"/>
    <cellStyle name="Normal 22 5 10 3 2" xfId="29547"/>
    <cellStyle name="Normal 22 5 10 3 3" xfId="29548"/>
    <cellStyle name="Normal 22 5 10 4" xfId="29549"/>
    <cellStyle name="Normal 22 5 10 5" xfId="29550"/>
    <cellStyle name="Normal 22 5 11" xfId="29551"/>
    <cellStyle name="Normal 22 5 11 2" xfId="29552"/>
    <cellStyle name="Normal 22 5 11 2 2" xfId="29553"/>
    <cellStyle name="Normal 22 5 11 2 3" xfId="29554"/>
    <cellStyle name="Normal 22 5 11 3" xfId="29555"/>
    <cellStyle name="Normal 22 5 11 4" xfId="29556"/>
    <cellStyle name="Normal 22 5 12" xfId="29557"/>
    <cellStyle name="Normal 22 5 12 2" xfId="29558"/>
    <cellStyle name="Normal 22 5 12 2 2" xfId="29559"/>
    <cellStyle name="Normal 22 5 12 2 3" xfId="29560"/>
    <cellStyle name="Normal 22 5 12 3" xfId="29561"/>
    <cellStyle name="Normal 22 5 12 4" xfId="29562"/>
    <cellStyle name="Normal 22 5 13" xfId="29563"/>
    <cellStyle name="Normal 22 5 13 2" xfId="29564"/>
    <cellStyle name="Normal 22 5 13 3" xfId="29565"/>
    <cellStyle name="Normal 22 5 14" xfId="29566"/>
    <cellStyle name="Normal 22 5 15" xfId="29567"/>
    <cellStyle name="Normal 22 5 16" xfId="29568"/>
    <cellStyle name="Normal 22 5 2" xfId="29569"/>
    <cellStyle name="Normal 22 5 2 10" xfId="29570"/>
    <cellStyle name="Normal 22 5 2 2" xfId="29571"/>
    <cellStyle name="Normal 22 5 2 2 2" xfId="29572"/>
    <cellStyle name="Normal 22 5 2 2 2 2" xfId="29573"/>
    <cellStyle name="Normal 22 5 2 2 2 2 2" xfId="29574"/>
    <cellStyle name="Normal 22 5 2 2 2 2 3" xfId="29575"/>
    <cellStyle name="Normal 22 5 2 2 2 3" xfId="29576"/>
    <cellStyle name="Normal 22 5 2 2 2 4" xfId="29577"/>
    <cellStyle name="Normal 22 5 2 2 3" xfId="29578"/>
    <cellStyle name="Normal 22 5 2 2 3 2" xfId="29579"/>
    <cellStyle name="Normal 22 5 2 2 3 3" xfId="29580"/>
    <cellStyle name="Normal 22 5 2 2 4" xfId="29581"/>
    <cellStyle name="Normal 22 5 2 2 5" xfId="29582"/>
    <cellStyle name="Normal 22 5 2 3" xfId="29583"/>
    <cellStyle name="Normal 22 5 2 3 2" xfId="29584"/>
    <cellStyle name="Normal 22 5 2 3 2 2" xfId="29585"/>
    <cellStyle name="Normal 22 5 2 3 2 2 2" xfId="29586"/>
    <cellStyle name="Normal 22 5 2 3 2 2 3" xfId="29587"/>
    <cellStyle name="Normal 22 5 2 3 2 3" xfId="29588"/>
    <cellStyle name="Normal 22 5 2 3 2 4" xfId="29589"/>
    <cellStyle name="Normal 22 5 2 3 3" xfId="29590"/>
    <cellStyle name="Normal 22 5 2 3 3 2" xfId="29591"/>
    <cellStyle name="Normal 22 5 2 3 3 3" xfId="29592"/>
    <cellStyle name="Normal 22 5 2 3 4" xfId="29593"/>
    <cellStyle name="Normal 22 5 2 3 5" xfId="29594"/>
    <cellStyle name="Normal 22 5 2 4" xfId="29595"/>
    <cellStyle name="Normal 22 5 2 4 2" xfId="29596"/>
    <cellStyle name="Normal 22 5 2 4 2 2" xfId="29597"/>
    <cellStyle name="Normal 22 5 2 4 2 2 2" xfId="29598"/>
    <cellStyle name="Normal 22 5 2 4 2 2 3" xfId="29599"/>
    <cellStyle name="Normal 22 5 2 4 2 3" xfId="29600"/>
    <cellStyle name="Normal 22 5 2 4 2 4" xfId="29601"/>
    <cellStyle name="Normal 22 5 2 4 3" xfId="29602"/>
    <cellStyle name="Normal 22 5 2 4 3 2" xfId="29603"/>
    <cellStyle name="Normal 22 5 2 4 3 3" xfId="29604"/>
    <cellStyle name="Normal 22 5 2 4 4" xfId="29605"/>
    <cellStyle name="Normal 22 5 2 4 5" xfId="29606"/>
    <cellStyle name="Normal 22 5 2 5" xfId="29607"/>
    <cellStyle name="Normal 22 5 2 5 2" xfId="29608"/>
    <cellStyle name="Normal 22 5 2 5 2 2" xfId="29609"/>
    <cellStyle name="Normal 22 5 2 5 2 2 2" xfId="29610"/>
    <cellStyle name="Normal 22 5 2 5 2 2 3" xfId="29611"/>
    <cellStyle name="Normal 22 5 2 5 2 3" xfId="29612"/>
    <cellStyle name="Normal 22 5 2 5 2 4" xfId="29613"/>
    <cellStyle name="Normal 22 5 2 5 3" xfId="29614"/>
    <cellStyle name="Normal 22 5 2 5 3 2" xfId="29615"/>
    <cellStyle name="Normal 22 5 2 5 3 3" xfId="29616"/>
    <cellStyle name="Normal 22 5 2 5 4" xfId="29617"/>
    <cellStyle name="Normal 22 5 2 5 5" xfId="29618"/>
    <cellStyle name="Normal 22 5 2 6" xfId="29619"/>
    <cellStyle name="Normal 22 5 2 6 2" xfId="29620"/>
    <cellStyle name="Normal 22 5 2 6 2 2" xfId="29621"/>
    <cellStyle name="Normal 22 5 2 6 2 3" xfId="29622"/>
    <cellStyle name="Normal 22 5 2 6 3" xfId="29623"/>
    <cellStyle name="Normal 22 5 2 6 4" xfId="29624"/>
    <cellStyle name="Normal 22 5 2 7" xfId="29625"/>
    <cellStyle name="Normal 22 5 2 7 2" xfId="29626"/>
    <cellStyle name="Normal 22 5 2 7 3" xfId="29627"/>
    <cellStyle name="Normal 22 5 2 8" xfId="29628"/>
    <cellStyle name="Normal 22 5 2 9" xfId="29629"/>
    <cellStyle name="Normal 22 5 3" xfId="29630"/>
    <cellStyle name="Normal 22 5 4" xfId="29631"/>
    <cellStyle name="Normal 22 5 4 2" xfId="29632"/>
    <cellStyle name="Normal 22 5 4 2 2" xfId="29633"/>
    <cellStyle name="Normal 22 5 4 2 2 2" xfId="29634"/>
    <cellStyle name="Normal 22 5 4 2 2 2 2" xfId="29635"/>
    <cellStyle name="Normal 22 5 4 2 2 2 3" xfId="29636"/>
    <cellStyle name="Normal 22 5 4 2 2 3" xfId="29637"/>
    <cellStyle name="Normal 22 5 4 2 2 4" xfId="29638"/>
    <cellStyle name="Normal 22 5 4 2 3" xfId="29639"/>
    <cellStyle name="Normal 22 5 4 2 3 2" xfId="29640"/>
    <cellStyle name="Normal 22 5 4 2 3 3" xfId="29641"/>
    <cellStyle name="Normal 22 5 4 2 4" xfId="29642"/>
    <cellStyle name="Normal 22 5 4 2 5" xfId="29643"/>
    <cellStyle name="Normal 22 5 4 3" xfId="29644"/>
    <cellStyle name="Normal 22 5 4 3 2" xfId="29645"/>
    <cellStyle name="Normal 22 5 4 3 2 2" xfId="29646"/>
    <cellStyle name="Normal 22 5 4 3 2 2 2" xfId="29647"/>
    <cellStyle name="Normal 22 5 4 3 2 2 3" xfId="29648"/>
    <cellStyle name="Normal 22 5 4 3 2 3" xfId="29649"/>
    <cellStyle name="Normal 22 5 4 3 2 4" xfId="29650"/>
    <cellStyle name="Normal 22 5 4 3 3" xfId="29651"/>
    <cellStyle name="Normal 22 5 4 3 3 2" xfId="29652"/>
    <cellStyle name="Normal 22 5 4 3 3 3" xfId="29653"/>
    <cellStyle name="Normal 22 5 4 3 4" xfId="29654"/>
    <cellStyle name="Normal 22 5 4 3 5" xfId="29655"/>
    <cellStyle name="Normal 22 5 4 4" xfId="29656"/>
    <cellStyle name="Normal 22 5 4 4 2" xfId="29657"/>
    <cellStyle name="Normal 22 5 4 4 2 2" xfId="29658"/>
    <cellStyle name="Normal 22 5 4 4 2 2 2" xfId="29659"/>
    <cellStyle name="Normal 22 5 4 4 2 2 3" xfId="29660"/>
    <cellStyle name="Normal 22 5 4 4 2 3" xfId="29661"/>
    <cellStyle name="Normal 22 5 4 4 2 4" xfId="29662"/>
    <cellStyle name="Normal 22 5 4 4 3" xfId="29663"/>
    <cellStyle name="Normal 22 5 4 4 3 2" xfId="29664"/>
    <cellStyle name="Normal 22 5 4 4 3 3" xfId="29665"/>
    <cellStyle name="Normal 22 5 4 4 4" xfId="29666"/>
    <cellStyle name="Normal 22 5 4 4 5" xfId="29667"/>
    <cellStyle name="Normal 22 5 4 5" xfId="29668"/>
    <cellStyle name="Normal 22 5 4 5 2" xfId="29669"/>
    <cellStyle name="Normal 22 5 4 5 2 2" xfId="29670"/>
    <cellStyle name="Normal 22 5 4 5 2 3" xfId="29671"/>
    <cellStyle name="Normal 22 5 4 5 3" xfId="29672"/>
    <cellStyle name="Normal 22 5 4 5 4" xfId="29673"/>
    <cellStyle name="Normal 22 5 4 6" xfId="29674"/>
    <cellStyle name="Normal 22 5 4 6 2" xfId="29675"/>
    <cellStyle name="Normal 22 5 4 6 3" xfId="29676"/>
    <cellStyle name="Normal 22 5 4 7" xfId="29677"/>
    <cellStyle name="Normal 22 5 4 8" xfId="29678"/>
    <cellStyle name="Normal 22 5 4 9" xfId="29679"/>
    <cellStyle name="Normal 22 5 5" xfId="29680"/>
    <cellStyle name="Normal 22 5 5 2" xfId="29681"/>
    <cellStyle name="Normal 22 5 5 2 2" xfId="29682"/>
    <cellStyle name="Normal 22 5 5 2 2 2" xfId="29683"/>
    <cellStyle name="Normal 22 5 5 2 2 2 2" xfId="29684"/>
    <cellStyle name="Normal 22 5 5 2 2 2 3" xfId="29685"/>
    <cellStyle name="Normal 22 5 5 2 2 3" xfId="29686"/>
    <cellStyle name="Normal 22 5 5 2 2 4" xfId="29687"/>
    <cellStyle name="Normal 22 5 5 2 3" xfId="29688"/>
    <cellStyle name="Normal 22 5 5 2 3 2" xfId="29689"/>
    <cellStyle name="Normal 22 5 5 2 3 3" xfId="29690"/>
    <cellStyle name="Normal 22 5 5 2 4" xfId="29691"/>
    <cellStyle name="Normal 22 5 5 2 5" xfId="29692"/>
    <cellStyle name="Normal 22 5 5 3" xfId="29693"/>
    <cellStyle name="Normal 22 5 5 3 2" xfId="29694"/>
    <cellStyle name="Normal 22 5 5 3 2 2" xfId="29695"/>
    <cellStyle name="Normal 22 5 5 3 2 3" xfId="29696"/>
    <cellStyle name="Normal 22 5 5 3 3" xfId="29697"/>
    <cellStyle name="Normal 22 5 5 3 4" xfId="29698"/>
    <cellStyle name="Normal 22 5 5 4" xfId="29699"/>
    <cellStyle name="Normal 22 5 5 4 2" xfId="29700"/>
    <cellStyle name="Normal 22 5 5 4 3" xfId="29701"/>
    <cellStyle name="Normal 22 5 5 5" xfId="29702"/>
    <cellStyle name="Normal 22 5 5 6" xfId="29703"/>
    <cellStyle name="Normal 22 5 6" xfId="29704"/>
    <cellStyle name="Normal 22 5 6 2" xfId="29705"/>
    <cellStyle name="Normal 22 5 6 2 2" xfId="29706"/>
    <cellStyle name="Normal 22 5 6 2 2 2" xfId="29707"/>
    <cellStyle name="Normal 22 5 6 2 2 3" xfId="29708"/>
    <cellStyle name="Normal 22 5 6 2 3" xfId="29709"/>
    <cellStyle name="Normal 22 5 6 2 4" xfId="29710"/>
    <cellStyle name="Normal 22 5 6 3" xfId="29711"/>
    <cellStyle name="Normal 22 5 6 3 2" xfId="29712"/>
    <cellStyle name="Normal 22 5 6 3 3" xfId="29713"/>
    <cellStyle name="Normal 22 5 6 4" xfId="29714"/>
    <cellStyle name="Normal 22 5 6 5" xfId="29715"/>
    <cellStyle name="Normal 22 5 7" xfId="29716"/>
    <cellStyle name="Normal 22 5 7 2" xfId="29717"/>
    <cellStyle name="Normal 22 5 7 2 2" xfId="29718"/>
    <cellStyle name="Normal 22 5 7 2 2 2" xfId="29719"/>
    <cellStyle name="Normal 22 5 7 2 2 3" xfId="29720"/>
    <cellStyle name="Normal 22 5 7 2 3" xfId="29721"/>
    <cellStyle name="Normal 22 5 7 2 4" xfId="29722"/>
    <cellStyle name="Normal 22 5 7 3" xfId="29723"/>
    <cellStyle name="Normal 22 5 7 3 2" xfId="29724"/>
    <cellStyle name="Normal 22 5 7 3 3" xfId="29725"/>
    <cellStyle name="Normal 22 5 7 4" xfId="29726"/>
    <cellStyle name="Normal 22 5 7 5" xfId="29727"/>
    <cellStyle name="Normal 22 5 8" xfId="29728"/>
    <cellStyle name="Normal 22 5 8 2" xfId="29729"/>
    <cellStyle name="Normal 22 5 8 2 2" xfId="29730"/>
    <cellStyle name="Normal 22 5 8 2 2 2" xfId="29731"/>
    <cellStyle name="Normal 22 5 8 2 2 3" xfId="29732"/>
    <cellStyle name="Normal 22 5 8 2 3" xfId="29733"/>
    <cellStyle name="Normal 22 5 8 2 4" xfId="29734"/>
    <cellStyle name="Normal 22 5 8 3" xfId="29735"/>
    <cellStyle name="Normal 22 5 8 3 2" xfId="29736"/>
    <cellStyle name="Normal 22 5 8 3 3" xfId="29737"/>
    <cellStyle name="Normal 22 5 8 4" xfId="29738"/>
    <cellStyle name="Normal 22 5 8 5" xfId="29739"/>
    <cellStyle name="Normal 22 5 9" xfId="29740"/>
    <cellStyle name="Normal 22 5 9 2" xfId="29741"/>
    <cellStyle name="Normal 22 5 9 2 2" xfId="29742"/>
    <cellStyle name="Normal 22 5 9 2 2 2" xfId="29743"/>
    <cellStyle name="Normal 22 5 9 2 2 3" xfId="29744"/>
    <cellStyle name="Normal 22 5 9 2 3" xfId="29745"/>
    <cellStyle name="Normal 22 5 9 2 4" xfId="29746"/>
    <cellStyle name="Normal 22 5 9 3" xfId="29747"/>
    <cellStyle name="Normal 22 5 9 3 2" xfId="29748"/>
    <cellStyle name="Normal 22 5 9 3 3" xfId="29749"/>
    <cellStyle name="Normal 22 5 9 4" xfId="29750"/>
    <cellStyle name="Normal 22 5 9 5" xfId="29751"/>
    <cellStyle name="Normal 22 6" xfId="29752"/>
    <cellStyle name="Normal 22 6 10" xfId="29753"/>
    <cellStyle name="Normal 22 6 11" xfId="29754"/>
    <cellStyle name="Normal 22 6 2" xfId="29755"/>
    <cellStyle name="Normal 22 6 2 2" xfId="29756"/>
    <cellStyle name="Normal 22 6 2 2 2" xfId="29757"/>
    <cellStyle name="Normal 22 6 2 2 2 2" xfId="29758"/>
    <cellStyle name="Normal 22 6 2 2 2 2 2" xfId="29759"/>
    <cellStyle name="Normal 22 6 2 2 2 2 3" xfId="29760"/>
    <cellStyle name="Normal 22 6 2 2 2 3" xfId="29761"/>
    <cellStyle name="Normal 22 6 2 2 2 4" xfId="29762"/>
    <cellStyle name="Normal 22 6 2 2 3" xfId="29763"/>
    <cellStyle name="Normal 22 6 2 2 3 2" xfId="29764"/>
    <cellStyle name="Normal 22 6 2 2 3 3" xfId="29765"/>
    <cellStyle name="Normal 22 6 2 2 4" xfId="29766"/>
    <cellStyle name="Normal 22 6 2 2 5" xfId="29767"/>
    <cellStyle name="Normal 22 6 2 3" xfId="29768"/>
    <cellStyle name="Normal 22 6 2 3 2" xfId="29769"/>
    <cellStyle name="Normal 22 6 2 3 2 2" xfId="29770"/>
    <cellStyle name="Normal 22 6 2 3 2 3" xfId="29771"/>
    <cellStyle name="Normal 22 6 2 3 3" xfId="29772"/>
    <cellStyle name="Normal 22 6 2 3 4" xfId="29773"/>
    <cellStyle name="Normal 22 6 2 4" xfId="29774"/>
    <cellStyle name="Normal 22 6 2 4 2" xfId="29775"/>
    <cellStyle name="Normal 22 6 2 4 3" xfId="29776"/>
    <cellStyle name="Normal 22 6 2 5" xfId="29777"/>
    <cellStyle name="Normal 22 6 2 6" xfId="29778"/>
    <cellStyle name="Normal 22 6 3" xfId="29779"/>
    <cellStyle name="Normal 22 6 3 2" xfId="29780"/>
    <cellStyle name="Normal 22 6 3 2 2" xfId="29781"/>
    <cellStyle name="Normal 22 6 3 2 2 2" xfId="29782"/>
    <cellStyle name="Normal 22 6 3 2 2 3" xfId="29783"/>
    <cellStyle name="Normal 22 6 3 2 3" xfId="29784"/>
    <cellStyle name="Normal 22 6 3 2 4" xfId="29785"/>
    <cellStyle name="Normal 22 6 3 3" xfId="29786"/>
    <cellStyle name="Normal 22 6 3 3 2" xfId="29787"/>
    <cellStyle name="Normal 22 6 3 3 3" xfId="29788"/>
    <cellStyle name="Normal 22 6 3 4" xfId="29789"/>
    <cellStyle name="Normal 22 6 3 5" xfId="29790"/>
    <cellStyle name="Normal 22 6 4" xfId="29791"/>
    <cellStyle name="Normal 22 6 4 2" xfId="29792"/>
    <cellStyle name="Normal 22 6 4 2 2" xfId="29793"/>
    <cellStyle name="Normal 22 6 4 2 2 2" xfId="29794"/>
    <cellStyle name="Normal 22 6 4 2 2 3" xfId="29795"/>
    <cellStyle name="Normal 22 6 4 2 3" xfId="29796"/>
    <cellStyle name="Normal 22 6 4 2 4" xfId="29797"/>
    <cellStyle name="Normal 22 6 4 3" xfId="29798"/>
    <cellStyle name="Normal 22 6 4 3 2" xfId="29799"/>
    <cellStyle name="Normal 22 6 4 3 3" xfId="29800"/>
    <cellStyle name="Normal 22 6 4 4" xfId="29801"/>
    <cellStyle name="Normal 22 6 4 5" xfId="29802"/>
    <cellStyle name="Normal 22 6 5" xfId="29803"/>
    <cellStyle name="Normal 22 6 5 2" xfId="29804"/>
    <cellStyle name="Normal 22 6 5 2 2" xfId="29805"/>
    <cellStyle name="Normal 22 6 5 2 2 2" xfId="29806"/>
    <cellStyle name="Normal 22 6 5 2 2 3" xfId="29807"/>
    <cellStyle name="Normal 22 6 5 2 3" xfId="29808"/>
    <cellStyle name="Normal 22 6 5 2 4" xfId="29809"/>
    <cellStyle name="Normal 22 6 5 3" xfId="29810"/>
    <cellStyle name="Normal 22 6 5 3 2" xfId="29811"/>
    <cellStyle name="Normal 22 6 5 3 3" xfId="29812"/>
    <cellStyle name="Normal 22 6 5 4" xfId="29813"/>
    <cellStyle name="Normal 22 6 5 5" xfId="29814"/>
    <cellStyle name="Normal 22 6 6" xfId="29815"/>
    <cellStyle name="Normal 22 6 6 2" xfId="29816"/>
    <cellStyle name="Normal 22 6 6 2 2" xfId="29817"/>
    <cellStyle name="Normal 22 6 6 2 2 2" xfId="29818"/>
    <cellStyle name="Normal 22 6 6 2 2 3" xfId="29819"/>
    <cellStyle name="Normal 22 6 6 2 3" xfId="29820"/>
    <cellStyle name="Normal 22 6 6 2 4" xfId="29821"/>
    <cellStyle name="Normal 22 6 6 3" xfId="29822"/>
    <cellStyle name="Normal 22 6 6 3 2" xfId="29823"/>
    <cellStyle name="Normal 22 6 6 3 3" xfId="29824"/>
    <cellStyle name="Normal 22 6 6 4" xfId="29825"/>
    <cellStyle name="Normal 22 6 6 5" xfId="29826"/>
    <cellStyle name="Normal 22 6 7" xfId="29827"/>
    <cellStyle name="Normal 22 6 7 2" xfId="29828"/>
    <cellStyle name="Normal 22 6 7 2 2" xfId="29829"/>
    <cellStyle name="Normal 22 6 7 2 3" xfId="29830"/>
    <cellStyle name="Normal 22 6 7 3" xfId="29831"/>
    <cellStyle name="Normal 22 6 7 4" xfId="29832"/>
    <cellStyle name="Normal 22 6 8" xfId="29833"/>
    <cellStyle name="Normal 22 6 8 2" xfId="29834"/>
    <cellStyle name="Normal 22 6 8 3" xfId="29835"/>
    <cellStyle name="Normal 22 6 9" xfId="29836"/>
    <cellStyle name="Normal 22 7" xfId="29837"/>
    <cellStyle name="Normal 22 7 2" xfId="29838"/>
    <cellStyle name="Normal 22 7 2 2" xfId="29839"/>
    <cellStyle name="Normal 22 7 2 2 2" xfId="29840"/>
    <cellStyle name="Normal 22 7 2 2 2 2" xfId="29841"/>
    <cellStyle name="Normal 22 7 2 2 2 3" xfId="29842"/>
    <cellStyle name="Normal 22 7 2 2 3" xfId="29843"/>
    <cellStyle name="Normal 22 7 2 2 4" xfId="29844"/>
    <cellStyle name="Normal 22 7 2 3" xfId="29845"/>
    <cellStyle name="Normal 22 7 2 3 2" xfId="29846"/>
    <cellStyle name="Normal 22 7 2 3 3" xfId="29847"/>
    <cellStyle name="Normal 22 7 2 4" xfId="29848"/>
    <cellStyle name="Normal 22 7 2 5" xfId="29849"/>
    <cellStyle name="Normal 22 7 3" xfId="29850"/>
    <cellStyle name="Normal 22 7 3 2" xfId="29851"/>
    <cellStyle name="Normal 22 7 3 2 2" xfId="29852"/>
    <cellStyle name="Normal 22 7 3 2 2 2" xfId="29853"/>
    <cellStyle name="Normal 22 7 3 2 2 3" xfId="29854"/>
    <cellStyle name="Normal 22 7 3 2 3" xfId="29855"/>
    <cellStyle name="Normal 22 7 3 2 4" xfId="29856"/>
    <cellStyle name="Normal 22 7 3 3" xfId="29857"/>
    <cellStyle name="Normal 22 7 3 3 2" xfId="29858"/>
    <cellStyle name="Normal 22 7 3 3 3" xfId="29859"/>
    <cellStyle name="Normal 22 7 3 4" xfId="29860"/>
    <cellStyle name="Normal 22 7 3 5" xfId="29861"/>
    <cellStyle name="Normal 22 7 4" xfId="29862"/>
    <cellStyle name="Normal 22 7 4 2" xfId="29863"/>
    <cellStyle name="Normal 22 7 4 2 2" xfId="29864"/>
    <cellStyle name="Normal 22 7 4 2 2 2" xfId="29865"/>
    <cellStyle name="Normal 22 7 4 2 2 3" xfId="29866"/>
    <cellStyle name="Normal 22 7 4 2 3" xfId="29867"/>
    <cellStyle name="Normal 22 7 4 2 4" xfId="29868"/>
    <cellStyle name="Normal 22 7 4 3" xfId="29869"/>
    <cellStyle name="Normal 22 7 4 3 2" xfId="29870"/>
    <cellStyle name="Normal 22 7 4 3 3" xfId="29871"/>
    <cellStyle name="Normal 22 7 4 4" xfId="29872"/>
    <cellStyle name="Normal 22 7 4 5" xfId="29873"/>
    <cellStyle name="Normal 22 7 5" xfId="29874"/>
    <cellStyle name="Normal 22 7 5 2" xfId="29875"/>
    <cellStyle name="Normal 22 7 5 2 2" xfId="29876"/>
    <cellStyle name="Normal 22 7 5 2 2 2" xfId="29877"/>
    <cellStyle name="Normal 22 7 5 2 2 3" xfId="29878"/>
    <cellStyle name="Normal 22 7 5 2 3" xfId="29879"/>
    <cellStyle name="Normal 22 7 5 2 4" xfId="29880"/>
    <cellStyle name="Normal 22 7 5 3" xfId="29881"/>
    <cellStyle name="Normal 22 7 5 3 2" xfId="29882"/>
    <cellStyle name="Normal 22 7 5 3 3" xfId="29883"/>
    <cellStyle name="Normal 22 7 5 4" xfId="29884"/>
    <cellStyle name="Normal 22 7 5 5" xfId="29885"/>
    <cellStyle name="Normal 22 7 6" xfId="29886"/>
    <cellStyle name="Normal 22 7 6 2" xfId="29887"/>
    <cellStyle name="Normal 22 7 6 2 2" xfId="29888"/>
    <cellStyle name="Normal 22 7 6 2 2 2" xfId="29889"/>
    <cellStyle name="Normal 22 7 6 2 2 3" xfId="29890"/>
    <cellStyle name="Normal 22 7 6 2 3" xfId="29891"/>
    <cellStyle name="Normal 22 7 6 2 4" xfId="29892"/>
    <cellStyle name="Normal 22 7 6 3" xfId="29893"/>
    <cellStyle name="Normal 22 7 6 3 2" xfId="29894"/>
    <cellStyle name="Normal 22 7 6 3 3" xfId="29895"/>
    <cellStyle name="Normal 22 7 6 4" xfId="29896"/>
    <cellStyle name="Normal 22 7 6 5" xfId="29897"/>
    <cellStyle name="Normal 22 7 7" xfId="29898"/>
    <cellStyle name="Normal 22 7 7 2" xfId="29899"/>
    <cellStyle name="Normal 22 7 7 2 2" xfId="29900"/>
    <cellStyle name="Normal 22 7 7 2 3" xfId="29901"/>
    <cellStyle name="Normal 22 7 7 3" xfId="29902"/>
    <cellStyle name="Normal 22 7 7 4" xfId="29903"/>
    <cellStyle name="Normal 22 7 8" xfId="29904"/>
    <cellStyle name="Normal 22 8" xfId="29905"/>
    <cellStyle name="Normal 22 8 2" xfId="29906"/>
    <cellStyle name="Normal 22 8 3" xfId="29907"/>
    <cellStyle name="Normal 22 8 3 2" xfId="29908"/>
    <cellStyle name="Normal 22 8 3 2 2" xfId="29909"/>
    <cellStyle name="Normal 22 8 3 2 3" xfId="29910"/>
    <cellStyle name="Normal 22 8 3 3" xfId="29911"/>
    <cellStyle name="Normal 22 8 3 4" xfId="29912"/>
    <cellStyle name="Normal 22 8 4" xfId="29913"/>
    <cellStyle name="Normal 22 8 4 2" xfId="29914"/>
    <cellStyle name="Normal 22 8 4 3" xfId="29915"/>
    <cellStyle name="Normal 22 8 5" xfId="29916"/>
    <cellStyle name="Normal 22 8 6" xfId="29917"/>
    <cellStyle name="Normal 22 8 7" xfId="29918"/>
    <cellStyle name="Normal 22 8 8" xfId="29919"/>
    <cellStyle name="Normal 22 9" xfId="29920"/>
    <cellStyle name="Normal 22 9 10" xfId="29921"/>
    <cellStyle name="Normal 22 9 2" xfId="29922"/>
    <cellStyle name="Normal 22 9 2 2" xfId="29923"/>
    <cellStyle name="Normal 22 9 2 2 2" xfId="29924"/>
    <cellStyle name="Normal 22 9 2 2 2 2" xfId="29925"/>
    <cellStyle name="Normal 22 9 2 2 2 3" xfId="29926"/>
    <cellStyle name="Normal 22 9 2 2 3" xfId="29927"/>
    <cellStyle name="Normal 22 9 2 2 4" xfId="29928"/>
    <cellStyle name="Normal 22 9 2 3" xfId="29929"/>
    <cellStyle name="Normal 22 9 2 3 2" xfId="29930"/>
    <cellStyle name="Normal 22 9 2 3 3" xfId="29931"/>
    <cellStyle name="Normal 22 9 2 4" xfId="29932"/>
    <cellStyle name="Normal 22 9 2 5" xfId="29933"/>
    <cellStyle name="Normal 22 9 3" xfId="29934"/>
    <cellStyle name="Normal 22 9 3 2" xfId="29935"/>
    <cellStyle name="Normal 22 9 3 2 2" xfId="29936"/>
    <cellStyle name="Normal 22 9 3 2 2 2" xfId="29937"/>
    <cellStyle name="Normal 22 9 3 2 2 3" xfId="29938"/>
    <cellStyle name="Normal 22 9 3 2 3" xfId="29939"/>
    <cellStyle name="Normal 22 9 3 2 4" xfId="29940"/>
    <cellStyle name="Normal 22 9 3 3" xfId="29941"/>
    <cellStyle name="Normal 22 9 3 3 2" xfId="29942"/>
    <cellStyle name="Normal 22 9 3 3 3" xfId="29943"/>
    <cellStyle name="Normal 22 9 3 4" xfId="29944"/>
    <cellStyle name="Normal 22 9 3 5" xfId="29945"/>
    <cellStyle name="Normal 22 9 4" xfId="29946"/>
    <cellStyle name="Normal 22 9 4 2" xfId="29947"/>
    <cellStyle name="Normal 22 9 4 2 2" xfId="29948"/>
    <cellStyle name="Normal 22 9 4 2 2 2" xfId="29949"/>
    <cellStyle name="Normal 22 9 4 2 2 3" xfId="29950"/>
    <cellStyle name="Normal 22 9 4 2 3" xfId="29951"/>
    <cellStyle name="Normal 22 9 4 2 4" xfId="29952"/>
    <cellStyle name="Normal 22 9 4 3" xfId="29953"/>
    <cellStyle name="Normal 22 9 4 3 2" xfId="29954"/>
    <cellStyle name="Normal 22 9 4 3 3" xfId="29955"/>
    <cellStyle name="Normal 22 9 4 4" xfId="29956"/>
    <cellStyle name="Normal 22 9 4 5" xfId="29957"/>
    <cellStyle name="Normal 22 9 5" xfId="29958"/>
    <cellStyle name="Normal 22 9 5 2" xfId="29959"/>
    <cellStyle name="Normal 22 9 5 2 2" xfId="29960"/>
    <cellStyle name="Normal 22 9 5 2 2 2" xfId="29961"/>
    <cellStyle name="Normal 22 9 5 2 2 3" xfId="29962"/>
    <cellStyle name="Normal 22 9 5 2 3" xfId="29963"/>
    <cellStyle name="Normal 22 9 5 2 4" xfId="29964"/>
    <cellStyle name="Normal 22 9 5 3" xfId="29965"/>
    <cellStyle name="Normal 22 9 5 3 2" xfId="29966"/>
    <cellStyle name="Normal 22 9 5 3 3" xfId="29967"/>
    <cellStyle name="Normal 22 9 5 4" xfId="29968"/>
    <cellStyle name="Normal 22 9 5 5" xfId="29969"/>
    <cellStyle name="Normal 22 9 6" xfId="29970"/>
    <cellStyle name="Normal 22 9 6 2" xfId="29971"/>
    <cellStyle name="Normal 22 9 6 2 2" xfId="29972"/>
    <cellStyle name="Normal 22 9 6 2 3" xfId="29973"/>
    <cellStyle name="Normal 22 9 6 3" xfId="29974"/>
    <cellStyle name="Normal 22 9 6 4" xfId="29975"/>
    <cellStyle name="Normal 22 9 7" xfId="29976"/>
    <cellStyle name="Normal 22 9 7 2" xfId="29977"/>
    <cellStyle name="Normal 22 9 7 3" xfId="29978"/>
    <cellStyle name="Normal 22 9 8" xfId="29979"/>
    <cellStyle name="Normal 22 9 9" xfId="29980"/>
    <cellStyle name="Normal 220" xfId="29981"/>
    <cellStyle name="Normal 220 2" xfId="29982"/>
    <cellStyle name="Normal 221" xfId="29983"/>
    <cellStyle name="Normal 221 2" xfId="29984"/>
    <cellStyle name="Normal 222" xfId="29985"/>
    <cellStyle name="Normal 222 2" xfId="29986"/>
    <cellStyle name="Normal 223" xfId="29987"/>
    <cellStyle name="Normal 223 2" xfId="29988"/>
    <cellStyle name="Normal 224" xfId="29989"/>
    <cellStyle name="Normal 224 2" xfId="29990"/>
    <cellStyle name="Normal 225" xfId="29991"/>
    <cellStyle name="Normal 225 2" xfId="29992"/>
    <cellStyle name="Normal 226" xfId="29993"/>
    <cellStyle name="Normal 226 2" xfId="29994"/>
    <cellStyle name="Normal 227" xfId="29995"/>
    <cellStyle name="Normal 227 2" xfId="29996"/>
    <cellStyle name="Normal 228" xfId="29997"/>
    <cellStyle name="Normal 228 2" xfId="29998"/>
    <cellStyle name="Normal 229" xfId="29999"/>
    <cellStyle name="Normal 229 2" xfId="30000"/>
    <cellStyle name="Normal 23" xfId="30001"/>
    <cellStyle name="Normal 23 10" xfId="30002"/>
    <cellStyle name="Normal 23 10 2" xfId="30003"/>
    <cellStyle name="Normal 23 10 3" xfId="30004"/>
    <cellStyle name="Normal 23 10 4" xfId="30005"/>
    <cellStyle name="Normal 23 10 5" xfId="30006"/>
    <cellStyle name="Normal 23 10 6" xfId="30007"/>
    <cellStyle name="Normal 23 10 7" xfId="30008"/>
    <cellStyle name="Normal 23 10 8" xfId="30009"/>
    <cellStyle name="Normal 23 11" xfId="30010"/>
    <cellStyle name="Normal 23 12" xfId="30011"/>
    <cellStyle name="Normal 23 13" xfId="30012"/>
    <cellStyle name="Normal 23 14" xfId="30013"/>
    <cellStyle name="Normal 23 15" xfId="30014"/>
    <cellStyle name="Normal 23 16" xfId="30015"/>
    <cellStyle name="Normal 23 17" xfId="30016"/>
    <cellStyle name="Normal 23 2" xfId="30017"/>
    <cellStyle name="Normal 23 2 2" xfId="30018"/>
    <cellStyle name="Normal 23 2 2 2" xfId="30019"/>
    <cellStyle name="Normal 23 2 3" xfId="30020"/>
    <cellStyle name="Normal 23 2 3 2" xfId="30021"/>
    <cellStyle name="Normal 23 2 4" xfId="30022"/>
    <cellStyle name="Normal 23 2 5" xfId="30023"/>
    <cellStyle name="Normal 23 2 6" xfId="30024"/>
    <cellStyle name="Normal 23 2 7" xfId="30025"/>
    <cellStyle name="Normal 23 2 8" xfId="30026"/>
    <cellStyle name="Normal 23 3" xfId="30027"/>
    <cellStyle name="Normal 23 3 2" xfId="30028"/>
    <cellStyle name="Normal 23 3 2 2" xfId="30029"/>
    <cellStyle name="Normal 23 3 2 2 2" xfId="30030"/>
    <cellStyle name="Normal 23 3 2 2 2 2" xfId="30031"/>
    <cellStyle name="Normal 23 3 2 2 2 3" xfId="30032"/>
    <cellStyle name="Normal 23 3 2 2 3" xfId="30033"/>
    <cellStyle name="Normal 23 3 2 2 4" xfId="30034"/>
    <cellStyle name="Normal 23 3 2 3" xfId="30035"/>
    <cellStyle name="Normal 23 3 2 3 2" xfId="30036"/>
    <cellStyle name="Normal 23 3 2 3 3" xfId="30037"/>
    <cellStyle name="Normal 23 3 2 4" xfId="30038"/>
    <cellStyle name="Normal 23 3 2 5" xfId="30039"/>
    <cellStyle name="Normal 23 3 3" xfId="30040"/>
    <cellStyle name="Normal 23 3 3 2" xfId="30041"/>
    <cellStyle name="Normal 23 3 3 2 2" xfId="30042"/>
    <cellStyle name="Normal 23 3 3 2 2 2" xfId="30043"/>
    <cellStyle name="Normal 23 3 3 2 2 3" xfId="30044"/>
    <cellStyle name="Normal 23 3 3 2 3" xfId="30045"/>
    <cellStyle name="Normal 23 3 3 2 4" xfId="30046"/>
    <cellStyle name="Normal 23 3 3 3" xfId="30047"/>
    <cellStyle name="Normal 23 3 3 3 2" xfId="30048"/>
    <cellStyle name="Normal 23 3 3 3 3" xfId="30049"/>
    <cellStyle name="Normal 23 3 3 4" xfId="30050"/>
    <cellStyle name="Normal 23 3 3 5" xfId="30051"/>
    <cellStyle name="Normal 23 3 4" xfId="30052"/>
    <cellStyle name="Normal 23 3 4 2" xfId="30053"/>
    <cellStyle name="Normal 23 3 4 2 2" xfId="30054"/>
    <cellStyle name="Normal 23 3 4 2 2 2" xfId="30055"/>
    <cellStyle name="Normal 23 3 4 2 2 3" xfId="30056"/>
    <cellStyle name="Normal 23 3 4 2 3" xfId="30057"/>
    <cellStyle name="Normal 23 3 4 2 4" xfId="30058"/>
    <cellStyle name="Normal 23 3 4 3" xfId="30059"/>
    <cellStyle name="Normal 23 3 4 3 2" xfId="30060"/>
    <cellStyle name="Normal 23 3 4 3 3" xfId="30061"/>
    <cellStyle name="Normal 23 3 4 4" xfId="30062"/>
    <cellStyle name="Normal 23 3 4 5" xfId="30063"/>
    <cellStyle name="Normal 23 3 5" xfId="30064"/>
    <cellStyle name="Normal 23 3 5 2" xfId="30065"/>
    <cellStyle name="Normal 23 3 5 2 2" xfId="30066"/>
    <cellStyle name="Normal 23 3 5 2 2 2" xfId="30067"/>
    <cellStyle name="Normal 23 3 5 2 2 3" xfId="30068"/>
    <cellStyle name="Normal 23 3 5 2 3" xfId="30069"/>
    <cellStyle name="Normal 23 3 5 2 4" xfId="30070"/>
    <cellStyle name="Normal 23 3 5 3" xfId="30071"/>
    <cellStyle name="Normal 23 3 5 3 2" xfId="30072"/>
    <cellStyle name="Normal 23 3 5 3 3" xfId="30073"/>
    <cellStyle name="Normal 23 3 5 4" xfId="30074"/>
    <cellStyle name="Normal 23 3 5 5" xfId="30075"/>
    <cellStyle name="Normal 23 3 6" xfId="30076"/>
    <cellStyle name="Normal 23 3 6 2" xfId="30077"/>
    <cellStyle name="Normal 23 3 6 2 2" xfId="30078"/>
    <cellStyle name="Normal 23 3 6 2 2 2" xfId="30079"/>
    <cellStyle name="Normal 23 3 6 2 2 3" xfId="30080"/>
    <cellStyle name="Normal 23 3 6 2 3" xfId="30081"/>
    <cellStyle name="Normal 23 3 6 2 4" xfId="30082"/>
    <cellStyle name="Normal 23 3 6 3" xfId="30083"/>
    <cellStyle name="Normal 23 3 6 3 2" xfId="30084"/>
    <cellStyle name="Normal 23 3 6 3 3" xfId="30085"/>
    <cellStyle name="Normal 23 3 6 4" xfId="30086"/>
    <cellStyle name="Normal 23 3 6 5" xfId="30087"/>
    <cellStyle name="Normal 23 3 7" xfId="30088"/>
    <cellStyle name="Normal 23 3 7 2" xfId="30089"/>
    <cellStyle name="Normal 23 3 7 2 2" xfId="30090"/>
    <cellStyle name="Normal 23 3 7 2 3" xfId="30091"/>
    <cellStyle name="Normal 23 3 7 3" xfId="30092"/>
    <cellStyle name="Normal 23 3 7 4" xfId="30093"/>
    <cellStyle name="Normal 23 3 8" xfId="30094"/>
    <cellStyle name="Normal 23 4" xfId="30095"/>
    <cellStyle name="Normal 23 4 2" xfId="30096"/>
    <cellStyle name="Normal 23 4 2 2" xfId="30097"/>
    <cellStyle name="Normal 23 4 3" xfId="30098"/>
    <cellStyle name="Normal 23 4 3 2" xfId="30099"/>
    <cellStyle name="Normal 23 4 3 2 2" xfId="30100"/>
    <cellStyle name="Normal 23 4 3 2 2 2" xfId="30101"/>
    <cellStyle name="Normal 23 4 3 2 2 3" xfId="30102"/>
    <cellStyle name="Normal 23 4 3 2 3" xfId="30103"/>
    <cellStyle name="Normal 23 4 3 2 4" xfId="30104"/>
    <cellStyle name="Normal 23 4 3 3" xfId="30105"/>
    <cellStyle name="Normal 23 4 3 3 2" xfId="30106"/>
    <cellStyle name="Normal 23 4 3 3 3" xfId="30107"/>
    <cellStyle name="Normal 23 4 3 4" xfId="30108"/>
    <cellStyle name="Normal 23 4 3 5" xfId="30109"/>
    <cellStyle name="Normal 23 4 4" xfId="30110"/>
    <cellStyle name="Normal 23 4 4 2" xfId="30111"/>
    <cellStyle name="Normal 23 4 4 2 2" xfId="30112"/>
    <cellStyle name="Normal 23 4 4 2 2 2" xfId="30113"/>
    <cellStyle name="Normal 23 4 4 2 2 3" xfId="30114"/>
    <cellStyle name="Normal 23 4 4 2 3" xfId="30115"/>
    <cellStyle name="Normal 23 4 4 2 4" xfId="30116"/>
    <cellStyle name="Normal 23 4 4 3" xfId="30117"/>
    <cellStyle name="Normal 23 4 4 3 2" xfId="30118"/>
    <cellStyle name="Normal 23 4 4 3 3" xfId="30119"/>
    <cellStyle name="Normal 23 4 4 4" xfId="30120"/>
    <cellStyle name="Normal 23 4 4 5" xfId="30121"/>
    <cellStyle name="Normal 23 4 5" xfId="30122"/>
    <cellStyle name="Normal 23 4 5 2" xfId="30123"/>
    <cellStyle name="Normal 23 4 5 2 2" xfId="30124"/>
    <cellStyle name="Normal 23 4 5 2 2 2" xfId="30125"/>
    <cellStyle name="Normal 23 4 5 2 2 3" xfId="30126"/>
    <cellStyle name="Normal 23 4 5 2 3" xfId="30127"/>
    <cellStyle name="Normal 23 4 5 2 4" xfId="30128"/>
    <cellStyle name="Normal 23 4 5 3" xfId="30129"/>
    <cellStyle name="Normal 23 4 5 3 2" xfId="30130"/>
    <cellStyle name="Normal 23 4 5 3 3" xfId="30131"/>
    <cellStyle name="Normal 23 4 5 4" xfId="30132"/>
    <cellStyle name="Normal 23 4 5 5" xfId="30133"/>
    <cellStyle name="Normal 23 4 6" xfId="30134"/>
    <cellStyle name="Normal 23 4 6 2" xfId="30135"/>
    <cellStyle name="Normal 23 4 6 2 2" xfId="30136"/>
    <cellStyle name="Normal 23 4 6 2 2 2" xfId="30137"/>
    <cellStyle name="Normal 23 4 6 2 2 3" xfId="30138"/>
    <cellStyle name="Normal 23 4 6 2 3" xfId="30139"/>
    <cellStyle name="Normal 23 4 6 2 4" xfId="30140"/>
    <cellStyle name="Normal 23 4 6 3" xfId="30141"/>
    <cellStyle name="Normal 23 4 6 3 2" xfId="30142"/>
    <cellStyle name="Normal 23 4 6 3 3" xfId="30143"/>
    <cellStyle name="Normal 23 4 6 4" xfId="30144"/>
    <cellStyle name="Normal 23 4 6 5" xfId="30145"/>
    <cellStyle name="Normal 23 4 7" xfId="30146"/>
    <cellStyle name="Normal 23 4 7 2" xfId="30147"/>
    <cellStyle name="Normal 23 4 7 2 2" xfId="30148"/>
    <cellStyle name="Normal 23 4 7 2 3" xfId="30149"/>
    <cellStyle name="Normal 23 4 7 3" xfId="30150"/>
    <cellStyle name="Normal 23 4 7 4" xfId="30151"/>
    <cellStyle name="Normal 23 4 8" xfId="30152"/>
    <cellStyle name="Normal 23 5" xfId="30153"/>
    <cellStyle name="Normal 23 5 2" xfId="30154"/>
    <cellStyle name="Normal 23 5 3" xfId="30155"/>
    <cellStyle name="Normal 23 5 4" xfId="30156"/>
    <cellStyle name="Normal 23 5 5" xfId="30157"/>
    <cellStyle name="Normal 23 5 6" xfId="30158"/>
    <cellStyle name="Normal 23 5 7" xfId="30159"/>
    <cellStyle name="Normal 23 5 8" xfId="30160"/>
    <cellStyle name="Normal 23 6" xfId="30161"/>
    <cellStyle name="Normal 23 6 2" xfId="30162"/>
    <cellStyle name="Normal 23 6 2 2" xfId="30163"/>
    <cellStyle name="Normal 23 6 2 2 2" xfId="30164"/>
    <cellStyle name="Normal 23 6 2 2 3" xfId="30165"/>
    <cellStyle name="Normal 23 6 2 3" xfId="30166"/>
    <cellStyle name="Normal 23 6 2 4" xfId="30167"/>
    <cellStyle name="Normal 23 6 3" xfId="30168"/>
    <cellStyle name="Normal 23 6 3 2" xfId="30169"/>
    <cellStyle name="Normal 23 6 3 3" xfId="30170"/>
    <cellStyle name="Normal 23 6 4" xfId="30171"/>
    <cellStyle name="Normal 23 6 5" xfId="30172"/>
    <cellStyle name="Normal 23 6 6" xfId="30173"/>
    <cellStyle name="Normal 23 6 7" xfId="30174"/>
    <cellStyle name="Normal 23 6 8" xfId="30175"/>
    <cellStyle name="Normal 23 7" xfId="30176"/>
    <cellStyle name="Normal 23 7 2" xfId="30177"/>
    <cellStyle name="Normal 23 7 3" xfId="30178"/>
    <cellStyle name="Normal 23 7 4" xfId="30179"/>
    <cellStyle name="Normal 23 7 5" xfId="30180"/>
    <cellStyle name="Normal 23 7 6" xfId="30181"/>
    <cellStyle name="Normal 23 7 7" xfId="30182"/>
    <cellStyle name="Normal 23 7 8" xfId="30183"/>
    <cellStyle name="Normal 23 8" xfId="30184"/>
    <cellStyle name="Normal 23 8 2" xfId="30185"/>
    <cellStyle name="Normal 23 8 3" xfId="30186"/>
    <cellStyle name="Normal 23 8 4" xfId="30187"/>
    <cellStyle name="Normal 23 8 5" xfId="30188"/>
    <cellStyle name="Normal 23 8 6" xfId="30189"/>
    <cellStyle name="Normal 23 8 7" xfId="30190"/>
    <cellStyle name="Normal 23 8 8" xfId="30191"/>
    <cellStyle name="Normal 23 9" xfId="30192"/>
    <cellStyle name="Normal 23 9 2" xfId="30193"/>
    <cellStyle name="Normal 23 9 3" xfId="30194"/>
    <cellStyle name="Normal 23 9 4" xfId="30195"/>
    <cellStyle name="Normal 23 9 5" xfId="30196"/>
    <cellStyle name="Normal 23 9 6" xfId="30197"/>
    <cellStyle name="Normal 23 9 7" xfId="30198"/>
    <cellStyle name="Normal 23 9 8" xfId="30199"/>
    <cellStyle name="Normal 230" xfId="30200"/>
    <cellStyle name="Normal 230 2" xfId="30201"/>
    <cellStyle name="Normal 231" xfId="30202"/>
    <cellStyle name="Normal 231 2" xfId="30203"/>
    <cellStyle name="Normal 232" xfId="30204"/>
    <cellStyle name="Normal 232 2" xfId="30205"/>
    <cellStyle name="Normal 233" xfId="30206"/>
    <cellStyle name="Normal 233 2" xfId="30207"/>
    <cellStyle name="Normal 234" xfId="30208"/>
    <cellStyle name="Normal 234 2" xfId="30209"/>
    <cellStyle name="Normal 235" xfId="30210"/>
    <cellStyle name="Normal 235 2" xfId="30211"/>
    <cellStyle name="Normal 236" xfId="30212"/>
    <cellStyle name="Normal 236 2" xfId="30213"/>
    <cellStyle name="Normal 237" xfId="30214"/>
    <cellStyle name="Normal 237 2" xfId="30215"/>
    <cellStyle name="Normal 238" xfId="30216"/>
    <cellStyle name="Normal 238 2" xfId="30217"/>
    <cellStyle name="Normal 239" xfId="30218"/>
    <cellStyle name="Normal 239 2" xfId="30219"/>
    <cellStyle name="Normal 24" xfId="30220"/>
    <cellStyle name="Normal 24 10" xfId="30221"/>
    <cellStyle name="Normal 24 10 2" xfId="30222"/>
    <cellStyle name="Normal 24 10 2 2" xfId="30223"/>
    <cellStyle name="Normal 24 10 2 2 2" xfId="30224"/>
    <cellStyle name="Normal 24 10 2 2 3" xfId="30225"/>
    <cellStyle name="Normal 24 10 2 3" xfId="30226"/>
    <cellStyle name="Normal 24 10 2 4" xfId="30227"/>
    <cellStyle name="Normal 24 10 3" xfId="30228"/>
    <cellStyle name="Normal 24 10 3 2" xfId="30229"/>
    <cellStyle name="Normal 24 10 3 3" xfId="30230"/>
    <cellStyle name="Normal 24 10 4" xfId="30231"/>
    <cellStyle name="Normal 24 10 5" xfId="30232"/>
    <cellStyle name="Normal 24 10 6" xfId="30233"/>
    <cellStyle name="Normal 24 10 7" xfId="30234"/>
    <cellStyle name="Normal 24 10 8" xfId="30235"/>
    <cellStyle name="Normal 24 11" xfId="30236"/>
    <cellStyle name="Normal 24 11 2" xfId="30237"/>
    <cellStyle name="Normal 24 11 2 2" xfId="30238"/>
    <cellStyle name="Normal 24 11 2 2 2" xfId="30239"/>
    <cellStyle name="Normal 24 11 2 2 3" xfId="30240"/>
    <cellStyle name="Normal 24 11 2 3" xfId="30241"/>
    <cellStyle name="Normal 24 11 2 4" xfId="30242"/>
    <cellStyle name="Normal 24 11 3" xfId="30243"/>
    <cellStyle name="Normal 24 11 3 2" xfId="30244"/>
    <cellStyle name="Normal 24 11 3 3" xfId="30245"/>
    <cellStyle name="Normal 24 11 4" xfId="30246"/>
    <cellStyle name="Normal 24 11 5" xfId="30247"/>
    <cellStyle name="Normal 24 12" xfId="30248"/>
    <cellStyle name="Normal 24 12 2" xfId="30249"/>
    <cellStyle name="Normal 24 12 2 2" xfId="30250"/>
    <cellStyle name="Normal 24 12 2 3" xfId="30251"/>
    <cellStyle name="Normal 24 12 3" xfId="30252"/>
    <cellStyle name="Normal 24 12 4" xfId="30253"/>
    <cellStyle name="Normal 24 13" xfId="30254"/>
    <cellStyle name="Normal 24 13 2" xfId="30255"/>
    <cellStyle name="Normal 24 13 2 2" xfId="30256"/>
    <cellStyle name="Normal 24 13 2 3" xfId="30257"/>
    <cellStyle name="Normal 24 13 3" xfId="30258"/>
    <cellStyle name="Normal 24 13 4" xfId="30259"/>
    <cellStyle name="Normal 24 14" xfId="30260"/>
    <cellStyle name="Normal 24 14 2" xfId="30261"/>
    <cellStyle name="Normal 24 14 3" xfId="30262"/>
    <cellStyle name="Normal 24 15" xfId="30263"/>
    <cellStyle name="Normal 24 16" xfId="30264"/>
    <cellStyle name="Normal 24 17" xfId="30265"/>
    <cellStyle name="Normal 24 2" xfId="30266"/>
    <cellStyle name="Normal 24 2 10" xfId="30267"/>
    <cellStyle name="Normal 24 2 10 2" xfId="30268"/>
    <cellStyle name="Normal 24 2 10 2 2" xfId="30269"/>
    <cellStyle name="Normal 24 2 10 2 2 2" xfId="30270"/>
    <cellStyle name="Normal 24 2 10 2 2 3" xfId="30271"/>
    <cellStyle name="Normal 24 2 10 2 3" xfId="30272"/>
    <cellStyle name="Normal 24 2 10 2 4" xfId="30273"/>
    <cellStyle name="Normal 24 2 10 3" xfId="30274"/>
    <cellStyle name="Normal 24 2 10 3 2" xfId="30275"/>
    <cellStyle name="Normal 24 2 10 3 3" xfId="30276"/>
    <cellStyle name="Normal 24 2 10 4" xfId="30277"/>
    <cellStyle name="Normal 24 2 10 5" xfId="30278"/>
    <cellStyle name="Normal 24 2 11" xfId="30279"/>
    <cellStyle name="Normal 24 2 11 2" xfId="30280"/>
    <cellStyle name="Normal 24 2 11 2 2" xfId="30281"/>
    <cellStyle name="Normal 24 2 11 2 2 2" xfId="30282"/>
    <cellStyle name="Normal 24 2 11 2 2 3" xfId="30283"/>
    <cellStyle name="Normal 24 2 11 2 3" xfId="30284"/>
    <cellStyle name="Normal 24 2 11 2 4" xfId="30285"/>
    <cellStyle name="Normal 24 2 11 3" xfId="30286"/>
    <cellStyle name="Normal 24 2 11 3 2" xfId="30287"/>
    <cellStyle name="Normal 24 2 11 3 3" xfId="30288"/>
    <cellStyle name="Normal 24 2 11 4" xfId="30289"/>
    <cellStyle name="Normal 24 2 11 5" xfId="30290"/>
    <cellStyle name="Normal 24 2 12" xfId="30291"/>
    <cellStyle name="Normal 24 2 12 2" xfId="30292"/>
    <cellStyle name="Normal 24 2 12 2 2" xfId="30293"/>
    <cellStyle name="Normal 24 2 12 2 3" xfId="30294"/>
    <cellStyle name="Normal 24 2 12 3" xfId="30295"/>
    <cellStyle name="Normal 24 2 12 4" xfId="30296"/>
    <cellStyle name="Normal 24 2 13" xfId="30297"/>
    <cellStyle name="Normal 24 2 13 2" xfId="30298"/>
    <cellStyle name="Normal 24 2 13 2 2" xfId="30299"/>
    <cellStyle name="Normal 24 2 13 2 3" xfId="30300"/>
    <cellStyle name="Normal 24 2 13 3" xfId="30301"/>
    <cellStyle name="Normal 24 2 13 4" xfId="30302"/>
    <cellStyle name="Normal 24 2 14" xfId="30303"/>
    <cellStyle name="Normal 24 2 14 2" xfId="30304"/>
    <cellStyle name="Normal 24 2 14 3" xfId="30305"/>
    <cellStyle name="Normal 24 2 15" xfId="30306"/>
    <cellStyle name="Normal 24 2 16" xfId="30307"/>
    <cellStyle name="Normal 24 2 17" xfId="30308"/>
    <cellStyle name="Normal 24 2 2" xfId="30309"/>
    <cellStyle name="Normal 24 2 2 2" xfId="30310"/>
    <cellStyle name="Normal 24 2 2 2 2" xfId="30311"/>
    <cellStyle name="Normal 24 2 2 2 2 2" xfId="30312"/>
    <cellStyle name="Normal 24 2 2 2 2 2 2" xfId="30313"/>
    <cellStyle name="Normal 24 2 2 2 2 2 3" xfId="30314"/>
    <cellStyle name="Normal 24 2 2 2 2 3" xfId="30315"/>
    <cellStyle name="Normal 24 2 2 2 2 4" xfId="30316"/>
    <cellStyle name="Normal 24 2 2 2 3" xfId="30317"/>
    <cellStyle name="Normal 24 2 2 2 3 2" xfId="30318"/>
    <cellStyle name="Normal 24 2 2 2 3 3" xfId="30319"/>
    <cellStyle name="Normal 24 2 2 2 4" xfId="30320"/>
    <cellStyle name="Normal 24 2 2 2 5" xfId="30321"/>
    <cellStyle name="Normal 24 2 2 2 6" xfId="30322"/>
    <cellStyle name="Normal 24 2 2 2 7" xfId="30323"/>
    <cellStyle name="Normal 24 2 2 3" xfId="30324"/>
    <cellStyle name="Normal 24 2 2 3 2" xfId="30325"/>
    <cellStyle name="Normal 24 2 2 3 2 2" xfId="30326"/>
    <cellStyle name="Normal 24 2 2 3 2 2 2" xfId="30327"/>
    <cellStyle name="Normal 24 2 2 3 2 2 3" xfId="30328"/>
    <cellStyle name="Normal 24 2 2 3 2 3" xfId="30329"/>
    <cellStyle name="Normal 24 2 2 3 2 4" xfId="30330"/>
    <cellStyle name="Normal 24 2 2 3 3" xfId="30331"/>
    <cellStyle name="Normal 24 2 2 3 3 2" xfId="30332"/>
    <cellStyle name="Normal 24 2 2 3 3 3" xfId="30333"/>
    <cellStyle name="Normal 24 2 2 3 4" xfId="30334"/>
    <cellStyle name="Normal 24 2 2 3 5" xfId="30335"/>
    <cellStyle name="Normal 24 2 2 4" xfId="30336"/>
    <cellStyle name="Normal 24 2 2 4 2" xfId="30337"/>
    <cellStyle name="Normal 24 2 2 4 2 2" xfId="30338"/>
    <cellStyle name="Normal 24 2 2 4 2 2 2" xfId="30339"/>
    <cellStyle name="Normal 24 2 2 4 2 2 3" xfId="30340"/>
    <cellStyle name="Normal 24 2 2 4 2 3" xfId="30341"/>
    <cellStyle name="Normal 24 2 2 4 2 4" xfId="30342"/>
    <cellStyle name="Normal 24 2 2 4 3" xfId="30343"/>
    <cellStyle name="Normal 24 2 2 4 3 2" xfId="30344"/>
    <cellStyle name="Normal 24 2 2 4 3 3" xfId="30345"/>
    <cellStyle name="Normal 24 2 2 4 4" xfId="30346"/>
    <cellStyle name="Normal 24 2 2 4 5" xfId="30347"/>
    <cellStyle name="Normal 24 2 2 5" xfId="30348"/>
    <cellStyle name="Normal 24 2 2 5 2" xfId="30349"/>
    <cellStyle name="Normal 24 2 2 5 2 2" xfId="30350"/>
    <cellStyle name="Normal 24 2 2 5 2 2 2" xfId="30351"/>
    <cellStyle name="Normal 24 2 2 5 2 2 3" xfId="30352"/>
    <cellStyle name="Normal 24 2 2 5 2 3" xfId="30353"/>
    <cellStyle name="Normal 24 2 2 5 2 4" xfId="30354"/>
    <cellStyle name="Normal 24 2 2 5 3" xfId="30355"/>
    <cellStyle name="Normal 24 2 2 5 3 2" xfId="30356"/>
    <cellStyle name="Normal 24 2 2 5 3 3" xfId="30357"/>
    <cellStyle name="Normal 24 2 2 5 4" xfId="30358"/>
    <cellStyle name="Normal 24 2 2 5 5" xfId="30359"/>
    <cellStyle name="Normal 24 2 2 6" xfId="30360"/>
    <cellStyle name="Normal 24 2 2 6 2" xfId="30361"/>
    <cellStyle name="Normal 24 2 2 6 2 2" xfId="30362"/>
    <cellStyle name="Normal 24 2 2 6 2 3" xfId="30363"/>
    <cellStyle name="Normal 24 2 2 6 3" xfId="30364"/>
    <cellStyle name="Normal 24 2 2 6 4" xfId="30365"/>
    <cellStyle name="Normal 24 2 2 7" xfId="30366"/>
    <cellStyle name="Normal 24 2 3" xfId="30367"/>
    <cellStyle name="Normal 24 2 3 2" xfId="30368"/>
    <cellStyle name="Normal 24 2 3 2 2" xfId="30369"/>
    <cellStyle name="Normal 24 2 3 3" xfId="30370"/>
    <cellStyle name="Normal 24 2 4" xfId="30371"/>
    <cellStyle name="Normal 24 2 4 2" xfId="30372"/>
    <cellStyle name="Normal 24 2 4 2 2" xfId="30373"/>
    <cellStyle name="Normal 24 2 4 3" xfId="30374"/>
    <cellStyle name="Normal 24 2 4 3 2" xfId="30375"/>
    <cellStyle name="Normal 24 2 4 3 2 2" xfId="30376"/>
    <cellStyle name="Normal 24 2 4 3 2 3" xfId="30377"/>
    <cellStyle name="Normal 24 2 4 3 3" xfId="30378"/>
    <cellStyle name="Normal 24 2 4 3 4" xfId="30379"/>
    <cellStyle name="Normal 24 2 4 4" xfId="30380"/>
    <cellStyle name="Normal 24 2 4 4 2" xfId="30381"/>
    <cellStyle name="Normal 24 2 4 4 3" xfId="30382"/>
    <cellStyle name="Normal 24 2 4 5" xfId="30383"/>
    <cellStyle name="Normal 24 2 4 6" xfId="30384"/>
    <cellStyle name="Normal 24 2 4 7" xfId="30385"/>
    <cellStyle name="Normal 24 2 5" xfId="30386"/>
    <cellStyle name="Normal 24 2 5 2" xfId="30387"/>
    <cellStyle name="Normal 24 2 5 2 2" xfId="30388"/>
    <cellStyle name="Normal 24 2 5 2 2 2" xfId="30389"/>
    <cellStyle name="Normal 24 2 5 2 2 2 2" xfId="30390"/>
    <cellStyle name="Normal 24 2 5 2 2 2 3" xfId="30391"/>
    <cellStyle name="Normal 24 2 5 2 2 3" xfId="30392"/>
    <cellStyle name="Normal 24 2 5 2 2 4" xfId="30393"/>
    <cellStyle name="Normal 24 2 5 2 3" xfId="30394"/>
    <cellStyle name="Normal 24 2 5 2 3 2" xfId="30395"/>
    <cellStyle name="Normal 24 2 5 2 3 3" xfId="30396"/>
    <cellStyle name="Normal 24 2 5 2 4" xfId="30397"/>
    <cellStyle name="Normal 24 2 5 2 5" xfId="30398"/>
    <cellStyle name="Normal 24 2 5 3" xfId="30399"/>
    <cellStyle name="Normal 24 2 5 3 2" xfId="30400"/>
    <cellStyle name="Normal 24 2 5 3 2 2" xfId="30401"/>
    <cellStyle name="Normal 24 2 5 3 2 2 2" xfId="30402"/>
    <cellStyle name="Normal 24 2 5 3 2 2 3" xfId="30403"/>
    <cellStyle name="Normal 24 2 5 3 2 3" xfId="30404"/>
    <cellStyle name="Normal 24 2 5 3 2 4" xfId="30405"/>
    <cellStyle name="Normal 24 2 5 3 3" xfId="30406"/>
    <cellStyle name="Normal 24 2 5 3 3 2" xfId="30407"/>
    <cellStyle name="Normal 24 2 5 3 3 3" xfId="30408"/>
    <cellStyle name="Normal 24 2 5 3 4" xfId="30409"/>
    <cellStyle name="Normal 24 2 5 3 5" xfId="30410"/>
    <cellStyle name="Normal 24 2 5 4" xfId="30411"/>
    <cellStyle name="Normal 24 2 5 4 2" xfId="30412"/>
    <cellStyle name="Normal 24 2 5 4 2 2" xfId="30413"/>
    <cellStyle name="Normal 24 2 5 4 2 2 2" xfId="30414"/>
    <cellStyle name="Normal 24 2 5 4 2 2 3" xfId="30415"/>
    <cellStyle name="Normal 24 2 5 4 2 3" xfId="30416"/>
    <cellStyle name="Normal 24 2 5 4 2 4" xfId="30417"/>
    <cellStyle name="Normal 24 2 5 4 3" xfId="30418"/>
    <cellStyle name="Normal 24 2 5 4 3 2" xfId="30419"/>
    <cellStyle name="Normal 24 2 5 4 3 3" xfId="30420"/>
    <cellStyle name="Normal 24 2 5 4 4" xfId="30421"/>
    <cellStyle name="Normal 24 2 5 4 5" xfId="30422"/>
    <cellStyle name="Normal 24 2 5 5" xfId="30423"/>
    <cellStyle name="Normal 24 2 5 5 2" xfId="30424"/>
    <cellStyle name="Normal 24 2 5 5 2 2" xfId="30425"/>
    <cellStyle name="Normal 24 2 5 5 2 3" xfId="30426"/>
    <cellStyle name="Normal 24 2 5 5 3" xfId="30427"/>
    <cellStyle name="Normal 24 2 5 5 4" xfId="30428"/>
    <cellStyle name="Normal 24 2 5 6" xfId="30429"/>
    <cellStyle name="Normal 24 2 5 6 2" xfId="30430"/>
    <cellStyle name="Normal 24 2 5 6 3" xfId="30431"/>
    <cellStyle name="Normal 24 2 5 7" xfId="30432"/>
    <cellStyle name="Normal 24 2 5 8" xfId="30433"/>
    <cellStyle name="Normal 24 2 5 9" xfId="30434"/>
    <cellStyle name="Normal 24 2 6" xfId="30435"/>
    <cellStyle name="Normal 24 2 6 2" xfId="30436"/>
    <cellStyle name="Normal 24 2 6 2 2" xfId="30437"/>
    <cellStyle name="Normal 24 2 6 2 2 2" xfId="30438"/>
    <cellStyle name="Normal 24 2 6 2 2 2 2" xfId="30439"/>
    <cellStyle name="Normal 24 2 6 2 2 2 3" xfId="30440"/>
    <cellStyle name="Normal 24 2 6 2 2 3" xfId="30441"/>
    <cellStyle name="Normal 24 2 6 2 2 4" xfId="30442"/>
    <cellStyle name="Normal 24 2 6 2 3" xfId="30443"/>
    <cellStyle name="Normal 24 2 6 2 3 2" xfId="30444"/>
    <cellStyle name="Normal 24 2 6 2 3 3" xfId="30445"/>
    <cellStyle name="Normal 24 2 6 2 4" xfId="30446"/>
    <cellStyle name="Normal 24 2 6 2 5" xfId="30447"/>
    <cellStyle name="Normal 24 2 6 3" xfId="30448"/>
    <cellStyle name="Normal 24 2 6 3 2" xfId="30449"/>
    <cellStyle name="Normal 24 2 6 3 2 2" xfId="30450"/>
    <cellStyle name="Normal 24 2 6 3 2 3" xfId="30451"/>
    <cellStyle name="Normal 24 2 6 3 3" xfId="30452"/>
    <cellStyle name="Normal 24 2 6 3 4" xfId="30453"/>
    <cellStyle name="Normal 24 2 6 4" xfId="30454"/>
    <cellStyle name="Normal 24 2 6 4 2" xfId="30455"/>
    <cellStyle name="Normal 24 2 6 4 3" xfId="30456"/>
    <cellStyle name="Normal 24 2 6 5" xfId="30457"/>
    <cellStyle name="Normal 24 2 6 6" xfId="30458"/>
    <cellStyle name="Normal 24 2 7" xfId="30459"/>
    <cellStyle name="Normal 24 2 7 2" xfId="30460"/>
    <cellStyle name="Normal 24 2 7 2 2" xfId="30461"/>
    <cellStyle name="Normal 24 2 7 2 2 2" xfId="30462"/>
    <cellStyle name="Normal 24 2 7 2 2 3" xfId="30463"/>
    <cellStyle name="Normal 24 2 7 2 3" xfId="30464"/>
    <cellStyle name="Normal 24 2 7 2 4" xfId="30465"/>
    <cellStyle name="Normal 24 2 7 3" xfId="30466"/>
    <cellStyle name="Normal 24 2 7 3 2" xfId="30467"/>
    <cellStyle name="Normal 24 2 7 3 3" xfId="30468"/>
    <cellStyle name="Normal 24 2 7 4" xfId="30469"/>
    <cellStyle name="Normal 24 2 7 5" xfId="30470"/>
    <cellStyle name="Normal 24 2 8" xfId="30471"/>
    <cellStyle name="Normal 24 2 8 2" xfId="30472"/>
    <cellStyle name="Normal 24 2 8 2 2" xfId="30473"/>
    <cellStyle name="Normal 24 2 8 2 2 2" xfId="30474"/>
    <cellStyle name="Normal 24 2 8 2 2 3" xfId="30475"/>
    <cellStyle name="Normal 24 2 8 2 3" xfId="30476"/>
    <cellStyle name="Normal 24 2 8 2 4" xfId="30477"/>
    <cellStyle name="Normal 24 2 8 3" xfId="30478"/>
    <cellStyle name="Normal 24 2 8 3 2" xfId="30479"/>
    <cellStyle name="Normal 24 2 8 3 3" xfId="30480"/>
    <cellStyle name="Normal 24 2 8 4" xfId="30481"/>
    <cellStyle name="Normal 24 2 8 5" xfId="30482"/>
    <cellStyle name="Normal 24 2 9" xfId="30483"/>
    <cellStyle name="Normal 24 2 9 2" xfId="30484"/>
    <cellStyle name="Normal 24 2 9 2 2" xfId="30485"/>
    <cellStyle name="Normal 24 2 9 2 2 2" xfId="30486"/>
    <cellStyle name="Normal 24 2 9 2 2 3" xfId="30487"/>
    <cellStyle name="Normal 24 2 9 2 3" xfId="30488"/>
    <cellStyle name="Normal 24 2 9 2 4" xfId="30489"/>
    <cellStyle name="Normal 24 2 9 3" xfId="30490"/>
    <cellStyle name="Normal 24 2 9 3 2" xfId="30491"/>
    <cellStyle name="Normal 24 2 9 3 3" xfId="30492"/>
    <cellStyle name="Normal 24 2 9 4" xfId="30493"/>
    <cellStyle name="Normal 24 2 9 5" xfId="30494"/>
    <cellStyle name="Normal 24 3" xfId="30495"/>
    <cellStyle name="Normal 24 3 2" xfId="30496"/>
    <cellStyle name="Normal 24 3 2 2" xfId="30497"/>
    <cellStyle name="Normal 24 3 3" xfId="30498"/>
    <cellStyle name="Normal 24 3 3 2" xfId="30499"/>
    <cellStyle name="Normal 24 3 4" xfId="30500"/>
    <cellStyle name="Normal 24 3 4 2" xfId="30501"/>
    <cellStyle name="Normal 24 3 4 2 2" xfId="30502"/>
    <cellStyle name="Normal 24 3 4 2 2 2" xfId="30503"/>
    <cellStyle name="Normal 24 3 4 2 2 3" xfId="30504"/>
    <cellStyle name="Normal 24 3 4 2 3" xfId="30505"/>
    <cellStyle name="Normal 24 3 4 2 4" xfId="30506"/>
    <cellStyle name="Normal 24 3 4 3" xfId="30507"/>
    <cellStyle name="Normal 24 3 4 3 2" xfId="30508"/>
    <cellStyle name="Normal 24 3 4 3 3" xfId="30509"/>
    <cellStyle name="Normal 24 3 4 4" xfId="30510"/>
    <cellStyle name="Normal 24 3 4 5" xfId="30511"/>
    <cellStyle name="Normal 24 3 5" xfId="30512"/>
    <cellStyle name="Normal 24 3 5 2" xfId="30513"/>
    <cellStyle name="Normal 24 3 5 2 2" xfId="30514"/>
    <cellStyle name="Normal 24 3 5 2 2 2" xfId="30515"/>
    <cellStyle name="Normal 24 3 5 2 2 3" xfId="30516"/>
    <cellStyle name="Normal 24 3 5 2 3" xfId="30517"/>
    <cellStyle name="Normal 24 3 5 2 4" xfId="30518"/>
    <cellStyle name="Normal 24 3 5 3" xfId="30519"/>
    <cellStyle name="Normal 24 3 5 3 2" xfId="30520"/>
    <cellStyle name="Normal 24 3 5 3 3" xfId="30521"/>
    <cellStyle name="Normal 24 3 5 4" xfId="30522"/>
    <cellStyle name="Normal 24 3 5 5" xfId="30523"/>
    <cellStyle name="Normal 24 3 6" xfId="30524"/>
    <cellStyle name="Normal 24 3 6 2" xfId="30525"/>
    <cellStyle name="Normal 24 3 7" xfId="30526"/>
    <cellStyle name="Normal 24 3 8" xfId="30527"/>
    <cellStyle name="Normal 24 4" xfId="30528"/>
    <cellStyle name="Normal 24 4 2" xfId="30529"/>
    <cellStyle name="Normal 24 4 2 2" xfId="30530"/>
    <cellStyle name="Normal 24 4 2 2 2" xfId="30531"/>
    <cellStyle name="Normal 24 4 2 2 2 2" xfId="30532"/>
    <cellStyle name="Normal 24 4 2 2 2 3" xfId="30533"/>
    <cellStyle name="Normal 24 4 2 2 3" xfId="30534"/>
    <cellStyle name="Normal 24 4 2 2 4" xfId="30535"/>
    <cellStyle name="Normal 24 4 2 3" xfId="30536"/>
    <cellStyle name="Normal 24 4 2 3 2" xfId="30537"/>
    <cellStyle name="Normal 24 4 2 3 3" xfId="30538"/>
    <cellStyle name="Normal 24 4 2 4" xfId="30539"/>
    <cellStyle name="Normal 24 4 2 5" xfId="30540"/>
    <cellStyle name="Normal 24 4 2 6" xfId="30541"/>
    <cellStyle name="Normal 24 4 2 7" xfId="30542"/>
    <cellStyle name="Normal 24 4 3" xfId="30543"/>
    <cellStyle name="Normal 24 4 3 2" xfId="30544"/>
    <cellStyle name="Normal 24 4 3 2 2" xfId="30545"/>
    <cellStyle name="Normal 24 4 3 2 2 2" xfId="30546"/>
    <cellStyle name="Normal 24 4 3 2 2 3" xfId="30547"/>
    <cellStyle name="Normal 24 4 3 2 3" xfId="30548"/>
    <cellStyle name="Normal 24 4 3 2 4" xfId="30549"/>
    <cellStyle name="Normal 24 4 3 3" xfId="30550"/>
    <cellStyle name="Normal 24 4 3 3 2" xfId="30551"/>
    <cellStyle name="Normal 24 4 3 3 3" xfId="30552"/>
    <cellStyle name="Normal 24 4 3 4" xfId="30553"/>
    <cellStyle name="Normal 24 4 3 5" xfId="30554"/>
    <cellStyle name="Normal 24 4 4" xfId="30555"/>
    <cellStyle name="Normal 24 4 4 2" xfId="30556"/>
    <cellStyle name="Normal 24 4 4 2 2" xfId="30557"/>
    <cellStyle name="Normal 24 4 4 2 2 2" xfId="30558"/>
    <cellStyle name="Normal 24 4 4 2 2 3" xfId="30559"/>
    <cellStyle name="Normal 24 4 4 2 3" xfId="30560"/>
    <cellStyle name="Normal 24 4 4 2 4" xfId="30561"/>
    <cellStyle name="Normal 24 4 4 3" xfId="30562"/>
    <cellStyle name="Normal 24 4 4 3 2" xfId="30563"/>
    <cellStyle name="Normal 24 4 4 3 3" xfId="30564"/>
    <cellStyle name="Normal 24 4 4 4" xfId="30565"/>
    <cellStyle name="Normal 24 4 4 5" xfId="30566"/>
    <cellStyle name="Normal 24 4 5" xfId="30567"/>
    <cellStyle name="Normal 24 4 5 2" xfId="30568"/>
    <cellStyle name="Normal 24 4 5 2 2" xfId="30569"/>
    <cellStyle name="Normal 24 4 5 2 2 2" xfId="30570"/>
    <cellStyle name="Normal 24 4 5 2 2 3" xfId="30571"/>
    <cellStyle name="Normal 24 4 5 2 3" xfId="30572"/>
    <cellStyle name="Normal 24 4 5 2 4" xfId="30573"/>
    <cellStyle name="Normal 24 4 5 3" xfId="30574"/>
    <cellStyle name="Normal 24 4 5 3 2" xfId="30575"/>
    <cellStyle name="Normal 24 4 5 3 3" xfId="30576"/>
    <cellStyle name="Normal 24 4 5 4" xfId="30577"/>
    <cellStyle name="Normal 24 4 5 5" xfId="30578"/>
    <cellStyle name="Normal 24 4 6" xfId="30579"/>
    <cellStyle name="Normal 24 4 6 2" xfId="30580"/>
    <cellStyle name="Normal 24 4 6 2 2" xfId="30581"/>
    <cellStyle name="Normal 24 4 6 2 2 2" xfId="30582"/>
    <cellStyle name="Normal 24 4 6 2 2 3" xfId="30583"/>
    <cellStyle name="Normal 24 4 6 2 3" xfId="30584"/>
    <cellStyle name="Normal 24 4 6 2 4" xfId="30585"/>
    <cellStyle name="Normal 24 4 6 3" xfId="30586"/>
    <cellStyle name="Normal 24 4 6 3 2" xfId="30587"/>
    <cellStyle name="Normal 24 4 6 3 3" xfId="30588"/>
    <cellStyle name="Normal 24 4 6 4" xfId="30589"/>
    <cellStyle name="Normal 24 4 6 5" xfId="30590"/>
    <cellStyle name="Normal 24 4 7" xfId="30591"/>
    <cellStyle name="Normal 24 4 7 2" xfId="30592"/>
    <cellStyle name="Normal 24 4 7 2 2" xfId="30593"/>
    <cellStyle name="Normal 24 4 7 2 3" xfId="30594"/>
    <cellStyle name="Normal 24 4 7 3" xfId="30595"/>
    <cellStyle name="Normal 24 4 7 4" xfId="30596"/>
    <cellStyle name="Normal 24 4 8" xfId="30597"/>
    <cellStyle name="Normal 24 5" xfId="30598"/>
    <cellStyle name="Normal 24 5 2" xfId="30599"/>
    <cellStyle name="Normal 24 5 2 2" xfId="30600"/>
    <cellStyle name="Normal 24 5 2 2 2" xfId="30601"/>
    <cellStyle name="Normal 24 5 2 2 2 2" xfId="30602"/>
    <cellStyle name="Normal 24 5 2 2 2 3" xfId="30603"/>
    <cellStyle name="Normal 24 5 2 2 3" xfId="30604"/>
    <cellStyle name="Normal 24 5 2 2 4" xfId="30605"/>
    <cellStyle name="Normal 24 5 2 3" xfId="30606"/>
    <cellStyle name="Normal 24 5 2 3 2" xfId="30607"/>
    <cellStyle name="Normal 24 5 2 3 3" xfId="30608"/>
    <cellStyle name="Normal 24 5 2 4" xfId="30609"/>
    <cellStyle name="Normal 24 5 2 5" xfId="30610"/>
    <cellStyle name="Normal 24 5 3" xfId="30611"/>
    <cellStyle name="Normal 24 5 3 2" xfId="30612"/>
    <cellStyle name="Normal 24 5 3 2 2" xfId="30613"/>
    <cellStyle name="Normal 24 5 3 2 2 2" xfId="30614"/>
    <cellStyle name="Normal 24 5 3 2 2 3" xfId="30615"/>
    <cellStyle name="Normal 24 5 3 2 3" xfId="30616"/>
    <cellStyle name="Normal 24 5 3 2 4" xfId="30617"/>
    <cellStyle name="Normal 24 5 3 3" xfId="30618"/>
    <cellStyle name="Normal 24 5 3 3 2" xfId="30619"/>
    <cellStyle name="Normal 24 5 3 3 3" xfId="30620"/>
    <cellStyle name="Normal 24 5 3 4" xfId="30621"/>
    <cellStyle name="Normal 24 5 3 5" xfId="30622"/>
    <cellStyle name="Normal 24 5 4" xfId="30623"/>
    <cellStyle name="Normal 24 5 4 2" xfId="30624"/>
    <cellStyle name="Normal 24 5 4 2 2" xfId="30625"/>
    <cellStyle name="Normal 24 5 4 2 2 2" xfId="30626"/>
    <cellStyle name="Normal 24 5 4 2 2 3" xfId="30627"/>
    <cellStyle name="Normal 24 5 4 2 3" xfId="30628"/>
    <cellStyle name="Normal 24 5 4 2 4" xfId="30629"/>
    <cellStyle name="Normal 24 5 4 3" xfId="30630"/>
    <cellStyle name="Normal 24 5 4 3 2" xfId="30631"/>
    <cellStyle name="Normal 24 5 4 3 3" xfId="30632"/>
    <cellStyle name="Normal 24 5 4 4" xfId="30633"/>
    <cellStyle name="Normal 24 5 4 5" xfId="30634"/>
    <cellStyle name="Normal 24 5 5" xfId="30635"/>
    <cellStyle name="Normal 24 5 5 2" xfId="30636"/>
    <cellStyle name="Normal 24 5 5 2 2" xfId="30637"/>
    <cellStyle name="Normal 24 5 5 2 2 2" xfId="30638"/>
    <cellStyle name="Normal 24 5 5 2 2 3" xfId="30639"/>
    <cellStyle name="Normal 24 5 5 2 3" xfId="30640"/>
    <cellStyle name="Normal 24 5 5 2 4" xfId="30641"/>
    <cellStyle name="Normal 24 5 5 3" xfId="30642"/>
    <cellStyle name="Normal 24 5 5 3 2" xfId="30643"/>
    <cellStyle name="Normal 24 5 5 3 3" xfId="30644"/>
    <cellStyle name="Normal 24 5 5 4" xfId="30645"/>
    <cellStyle name="Normal 24 5 5 5" xfId="30646"/>
    <cellStyle name="Normal 24 5 6" xfId="30647"/>
    <cellStyle name="Normal 24 5 6 2" xfId="30648"/>
    <cellStyle name="Normal 24 5 6 2 2" xfId="30649"/>
    <cellStyle name="Normal 24 5 6 2 3" xfId="30650"/>
    <cellStyle name="Normal 24 5 6 3" xfId="30651"/>
    <cellStyle name="Normal 24 5 6 4" xfId="30652"/>
    <cellStyle name="Normal 24 5 7" xfId="30653"/>
    <cellStyle name="Normal 24 5 8" xfId="30654"/>
    <cellStyle name="Normal 24 6" xfId="30655"/>
    <cellStyle name="Normal 24 6 2" xfId="30656"/>
    <cellStyle name="Normal 24 6 2 2" xfId="30657"/>
    <cellStyle name="Normal 24 6 3" xfId="30658"/>
    <cellStyle name="Normal 24 6 3 2" xfId="30659"/>
    <cellStyle name="Normal 24 6 3 2 2" xfId="30660"/>
    <cellStyle name="Normal 24 6 3 2 3" xfId="30661"/>
    <cellStyle name="Normal 24 6 3 3" xfId="30662"/>
    <cellStyle name="Normal 24 6 3 4" xfId="30663"/>
    <cellStyle name="Normal 24 6 4" xfId="30664"/>
    <cellStyle name="Normal 24 6 4 2" xfId="30665"/>
    <cellStyle name="Normal 24 6 4 3" xfId="30666"/>
    <cellStyle name="Normal 24 6 5" xfId="30667"/>
    <cellStyle name="Normal 24 6 6" xfId="30668"/>
    <cellStyle name="Normal 24 6 7" xfId="30669"/>
    <cellStyle name="Normal 24 6 8" xfId="30670"/>
    <cellStyle name="Normal 24 7" xfId="30671"/>
    <cellStyle name="Normal 24 7 10" xfId="30672"/>
    <cellStyle name="Normal 24 7 2" xfId="30673"/>
    <cellStyle name="Normal 24 7 2 2" xfId="30674"/>
    <cellStyle name="Normal 24 7 2 2 2" xfId="30675"/>
    <cellStyle name="Normal 24 7 2 2 2 2" xfId="30676"/>
    <cellStyle name="Normal 24 7 2 2 2 3" xfId="30677"/>
    <cellStyle name="Normal 24 7 2 2 3" xfId="30678"/>
    <cellStyle name="Normal 24 7 2 2 4" xfId="30679"/>
    <cellStyle name="Normal 24 7 2 3" xfId="30680"/>
    <cellStyle name="Normal 24 7 2 3 2" xfId="30681"/>
    <cellStyle name="Normal 24 7 2 3 3" xfId="30682"/>
    <cellStyle name="Normal 24 7 2 4" xfId="30683"/>
    <cellStyle name="Normal 24 7 2 5" xfId="30684"/>
    <cellStyle name="Normal 24 7 3" xfId="30685"/>
    <cellStyle name="Normal 24 7 3 2" xfId="30686"/>
    <cellStyle name="Normal 24 7 3 2 2" xfId="30687"/>
    <cellStyle name="Normal 24 7 3 2 2 2" xfId="30688"/>
    <cellStyle name="Normal 24 7 3 2 2 3" xfId="30689"/>
    <cellStyle name="Normal 24 7 3 2 3" xfId="30690"/>
    <cellStyle name="Normal 24 7 3 2 4" xfId="30691"/>
    <cellStyle name="Normal 24 7 3 3" xfId="30692"/>
    <cellStyle name="Normal 24 7 3 3 2" xfId="30693"/>
    <cellStyle name="Normal 24 7 3 3 3" xfId="30694"/>
    <cellStyle name="Normal 24 7 3 4" xfId="30695"/>
    <cellStyle name="Normal 24 7 3 5" xfId="30696"/>
    <cellStyle name="Normal 24 7 4" xfId="30697"/>
    <cellStyle name="Normal 24 7 4 2" xfId="30698"/>
    <cellStyle name="Normal 24 7 4 2 2" xfId="30699"/>
    <cellStyle name="Normal 24 7 4 2 2 2" xfId="30700"/>
    <cellStyle name="Normal 24 7 4 2 2 3" xfId="30701"/>
    <cellStyle name="Normal 24 7 4 2 3" xfId="30702"/>
    <cellStyle name="Normal 24 7 4 2 4" xfId="30703"/>
    <cellStyle name="Normal 24 7 4 3" xfId="30704"/>
    <cellStyle name="Normal 24 7 4 3 2" xfId="30705"/>
    <cellStyle name="Normal 24 7 4 3 3" xfId="30706"/>
    <cellStyle name="Normal 24 7 4 4" xfId="30707"/>
    <cellStyle name="Normal 24 7 4 5" xfId="30708"/>
    <cellStyle name="Normal 24 7 5" xfId="30709"/>
    <cellStyle name="Normal 24 7 5 2" xfId="30710"/>
    <cellStyle name="Normal 24 7 5 2 2" xfId="30711"/>
    <cellStyle name="Normal 24 7 5 2 2 2" xfId="30712"/>
    <cellStyle name="Normal 24 7 5 2 2 3" xfId="30713"/>
    <cellStyle name="Normal 24 7 5 2 3" xfId="30714"/>
    <cellStyle name="Normal 24 7 5 2 4" xfId="30715"/>
    <cellStyle name="Normal 24 7 5 3" xfId="30716"/>
    <cellStyle name="Normal 24 7 5 3 2" xfId="30717"/>
    <cellStyle name="Normal 24 7 5 3 3" xfId="30718"/>
    <cellStyle name="Normal 24 7 5 4" xfId="30719"/>
    <cellStyle name="Normal 24 7 5 5" xfId="30720"/>
    <cellStyle name="Normal 24 7 6" xfId="30721"/>
    <cellStyle name="Normal 24 7 6 2" xfId="30722"/>
    <cellStyle name="Normal 24 7 6 2 2" xfId="30723"/>
    <cellStyle name="Normal 24 7 6 2 3" xfId="30724"/>
    <cellStyle name="Normal 24 7 6 3" xfId="30725"/>
    <cellStyle name="Normal 24 7 6 4" xfId="30726"/>
    <cellStyle name="Normal 24 7 7" xfId="30727"/>
    <cellStyle name="Normal 24 7 7 2" xfId="30728"/>
    <cellStyle name="Normal 24 7 7 3" xfId="30729"/>
    <cellStyle name="Normal 24 7 8" xfId="30730"/>
    <cellStyle name="Normal 24 7 9" xfId="30731"/>
    <cellStyle name="Normal 24 8" xfId="30732"/>
    <cellStyle name="Normal 24 8 2" xfId="30733"/>
    <cellStyle name="Normal 24 8 2 2" xfId="30734"/>
    <cellStyle name="Normal 24 8 2 2 2" xfId="30735"/>
    <cellStyle name="Normal 24 8 2 2 2 2" xfId="30736"/>
    <cellStyle name="Normal 24 8 2 2 2 3" xfId="30737"/>
    <cellStyle name="Normal 24 8 2 2 3" xfId="30738"/>
    <cellStyle name="Normal 24 8 2 2 4" xfId="30739"/>
    <cellStyle name="Normal 24 8 2 3" xfId="30740"/>
    <cellStyle name="Normal 24 8 2 3 2" xfId="30741"/>
    <cellStyle name="Normal 24 8 2 3 3" xfId="30742"/>
    <cellStyle name="Normal 24 8 2 4" xfId="30743"/>
    <cellStyle name="Normal 24 8 2 5" xfId="30744"/>
    <cellStyle name="Normal 24 8 3" xfId="30745"/>
    <cellStyle name="Normal 24 8 3 2" xfId="30746"/>
    <cellStyle name="Normal 24 8 3 2 2" xfId="30747"/>
    <cellStyle name="Normal 24 8 3 2 3" xfId="30748"/>
    <cellStyle name="Normal 24 8 3 3" xfId="30749"/>
    <cellStyle name="Normal 24 8 3 4" xfId="30750"/>
    <cellStyle name="Normal 24 8 4" xfId="30751"/>
    <cellStyle name="Normal 24 8 4 2" xfId="30752"/>
    <cellStyle name="Normal 24 8 4 3" xfId="30753"/>
    <cellStyle name="Normal 24 8 5" xfId="30754"/>
    <cellStyle name="Normal 24 8 6" xfId="30755"/>
    <cellStyle name="Normal 24 8 7" xfId="30756"/>
    <cellStyle name="Normal 24 8 8" xfId="30757"/>
    <cellStyle name="Normal 24 9" xfId="30758"/>
    <cellStyle name="Normal 24 9 2" xfId="30759"/>
    <cellStyle name="Normal 24 9 2 2" xfId="30760"/>
    <cellStyle name="Normal 24 9 2 2 2" xfId="30761"/>
    <cellStyle name="Normal 24 9 2 2 3" xfId="30762"/>
    <cellStyle name="Normal 24 9 2 3" xfId="30763"/>
    <cellStyle name="Normal 24 9 2 4" xfId="30764"/>
    <cellStyle name="Normal 24 9 3" xfId="30765"/>
    <cellStyle name="Normal 24 9 3 2" xfId="30766"/>
    <cellStyle name="Normal 24 9 3 3" xfId="30767"/>
    <cellStyle name="Normal 24 9 4" xfId="30768"/>
    <cellStyle name="Normal 24 9 5" xfId="30769"/>
    <cellStyle name="Normal 24 9 6" xfId="30770"/>
    <cellStyle name="Normal 24 9 7" xfId="30771"/>
    <cellStyle name="Normal 24 9 8" xfId="30772"/>
    <cellStyle name="Normal 240" xfId="30773"/>
    <cellStyle name="Normal 240 2" xfId="30774"/>
    <cellStyle name="Normal 241" xfId="30775"/>
    <cellStyle name="Normal 241 2" xfId="30776"/>
    <cellStyle name="Normal 242" xfId="30777"/>
    <cellStyle name="Normal 242 2" xfId="30778"/>
    <cellStyle name="Normal 243" xfId="30779"/>
    <cellStyle name="Normal 243 2" xfId="30780"/>
    <cellStyle name="Normal 244" xfId="30781"/>
    <cellStyle name="Normal 244 2" xfId="30782"/>
    <cellStyle name="Normal 245" xfId="30783"/>
    <cellStyle name="Normal 245 2" xfId="30784"/>
    <cellStyle name="Normal 246" xfId="30785"/>
    <cellStyle name="Normal 246 2" xfId="30786"/>
    <cellStyle name="Normal 247" xfId="30787"/>
    <cellStyle name="Normal 247 2" xfId="30788"/>
    <cellStyle name="Normal 248" xfId="30789"/>
    <cellStyle name="Normal 248 2" xfId="30790"/>
    <cellStyle name="Normal 249" xfId="30791"/>
    <cellStyle name="Normal 249 2" xfId="30792"/>
    <cellStyle name="Normal 25" xfId="30793"/>
    <cellStyle name="Normal 25 2" xfId="30794"/>
    <cellStyle name="Normal 25 2 2" xfId="30795"/>
    <cellStyle name="Normal 25 2 3" xfId="30796"/>
    <cellStyle name="Normal 25 3" xfId="30797"/>
    <cellStyle name="Normal 25 3 2" xfId="30798"/>
    <cellStyle name="Normal 25 3 3" xfId="30799"/>
    <cellStyle name="Normal 25 4" xfId="30800"/>
    <cellStyle name="Normal 25 4 2" xfId="30801"/>
    <cellStyle name="Normal 250" xfId="30802"/>
    <cellStyle name="Normal 250 2" xfId="30803"/>
    <cellStyle name="Normal 251" xfId="30804"/>
    <cellStyle name="Normal 251 2" xfId="30805"/>
    <cellStyle name="Normal 252" xfId="30806"/>
    <cellStyle name="Normal 252 2" xfId="30807"/>
    <cellStyle name="Normal 253" xfId="30808"/>
    <cellStyle name="Normal 253 2" xfId="30809"/>
    <cellStyle name="Normal 254" xfId="30810"/>
    <cellStyle name="Normal 254 2" xfId="30811"/>
    <cellStyle name="Normal 255" xfId="30812"/>
    <cellStyle name="Normal 255 2" xfId="30813"/>
    <cellStyle name="Normal 256" xfId="30814"/>
    <cellStyle name="Normal 256 2" xfId="30815"/>
    <cellStyle name="Normal 257" xfId="30816"/>
    <cellStyle name="Normal 257 2" xfId="30817"/>
    <cellStyle name="Normal 257 2 2" xfId="30818"/>
    <cellStyle name="Normal 257 3" xfId="30819"/>
    <cellStyle name="Normal 258" xfId="30820"/>
    <cellStyle name="Normal 258 2" xfId="30821"/>
    <cellStyle name="Normal 258 2 2" xfId="30822"/>
    <cellStyle name="Normal 258 3" xfId="30823"/>
    <cellStyle name="Normal 259" xfId="30824"/>
    <cellStyle name="Normal 259 2" xfId="30825"/>
    <cellStyle name="Normal 259 2 2" xfId="30826"/>
    <cellStyle name="Normal 259 3" xfId="30827"/>
    <cellStyle name="Normal 26" xfId="30828"/>
    <cellStyle name="Normal 26 10" xfId="30829"/>
    <cellStyle name="Normal 26 11" xfId="30830"/>
    <cellStyle name="Normal 26 12" xfId="30831"/>
    <cellStyle name="Normal 26 13" xfId="30832"/>
    <cellStyle name="Normal 26 14" xfId="30833"/>
    <cellStyle name="Normal 26 15" xfId="30834"/>
    <cellStyle name="Normal 26 16" xfId="30835"/>
    <cellStyle name="Normal 26 17" xfId="30836"/>
    <cellStyle name="Normal 26 17 2" xfId="30837"/>
    <cellStyle name="Normal 26 17 3" xfId="30838"/>
    <cellStyle name="Normal 26 17 4" xfId="30839"/>
    <cellStyle name="Normal 26 18" xfId="30840"/>
    <cellStyle name="Normal 26 19" xfId="30841"/>
    <cellStyle name="Normal 26 2" xfId="30842"/>
    <cellStyle name="Normal 26 2 2" xfId="30843"/>
    <cellStyle name="Normal 26 2 2 2" xfId="30844"/>
    <cellStyle name="Normal 26 2 2 2 2" xfId="30845"/>
    <cellStyle name="Normal 26 2 2 3" xfId="30846"/>
    <cellStyle name="Normal 26 2 2 4" xfId="30847"/>
    <cellStyle name="Normal 26 2 3" xfId="30848"/>
    <cellStyle name="Normal 26 2 3 2" xfId="30849"/>
    <cellStyle name="Normal 26 2 4" xfId="30850"/>
    <cellStyle name="Normal 26 2 4 2" xfId="30851"/>
    <cellStyle name="Normal 26 2 4 3" xfId="30852"/>
    <cellStyle name="Normal 26 2 5" xfId="30853"/>
    <cellStyle name="Normal 26 20" xfId="30854"/>
    <cellStyle name="Normal 26 21" xfId="30855"/>
    <cellStyle name="Normal 26 22" xfId="30856"/>
    <cellStyle name="Normal 26 23" xfId="30857"/>
    <cellStyle name="Normal 26 24" xfId="30858"/>
    <cellStyle name="Normal 26 3" xfId="30859"/>
    <cellStyle name="Normal 26 3 2" xfId="30860"/>
    <cellStyle name="Normal 26 3 2 2" xfId="30861"/>
    <cellStyle name="Normal 26 3 3" xfId="30862"/>
    <cellStyle name="Normal 26 3 4" xfId="30863"/>
    <cellStyle name="Normal 26 4" xfId="30864"/>
    <cellStyle name="Normal 26 4 2" xfId="30865"/>
    <cellStyle name="Normal 26 4 3" xfId="30866"/>
    <cellStyle name="Normal 26 5" xfId="30867"/>
    <cellStyle name="Normal 26 5 2" xfId="30868"/>
    <cellStyle name="Normal 26 6" xfId="30869"/>
    <cellStyle name="Normal 26 6 2" xfId="30870"/>
    <cellStyle name="Normal 26 7" xfId="30871"/>
    <cellStyle name="Normal 26 8" xfId="30872"/>
    <cellStyle name="Normal 26 9" xfId="30873"/>
    <cellStyle name="Normal 260" xfId="30874"/>
    <cellStyle name="Normal 260 2" xfId="30875"/>
    <cellStyle name="Normal 260 2 2" xfId="30876"/>
    <cellStyle name="Normal 260 3" xfId="30877"/>
    <cellStyle name="Normal 261" xfId="30878"/>
    <cellStyle name="Normal 261 2" xfId="30879"/>
    <cellStyle name="Normal 261 2 2" xfId="30880"/>
    <cellStyle name="Normal 261 3" xfId="30881"/>
    <cellStyle name="Normal 262" xfId="30882"/>
    <cellStyle name="Normal 262 2" xfId="30883"/>
    <cellStyle name="Normal 262 2 2" xfId="30884"/>
    <cellStyle name="Normal 262 3" xfId="30885"/>
    <cellStyle name="Normal 263" xfId="30886"/>
    <cellStyle name="Normal 263 2" xfId="30887"/>
    <cellStyle name="Normal 263 2 2" xfId="30888"/>
    <cellStyle name="Normal 263 3" xfId="30889"/>
    <cellStyle name="Normal 264" xfId="30890"/>
    <cellStyle name="Normal 264 2" xfId="30891"/>
    <cellStyle name="Normal 264 2 2" xfId="30892"/>
    <cellStyle name="Normal 264 3" xfId="30893"/>
    <cellStyle name="Normal 265" xfId="30894"/>
    <cellStyle name="Normal 265 2" xfId="30895"/>
    <cellStyle name="Normal 265 2 2" xfId="30896"/>
    <cellStyle name="Normal 265 3" xfId="30897"/>
    <cellStyle name="Normal 266" xfId="30898"/>
    <cellStyle name="Normal 266 2" xfId="30899"/>
    <cellStyle name="Normal 266 3" xfId="30900"/>
    <cellStyle name="Normal 267" xfId="30901"/>
    <cellStyle name="Normal 267 2" xfId="30902"/>
    <cellStyle name="Normal 267 3" xfId="30903"/>
    <cellStyle name="Normal 268" xfId="30904"/>
    <cellStyle name="Normal 268 2" xfId="30905"/>
    <cellStyle name="Normal 268 3" xfId="30906"/>
    <cellStyle name="Normal 269" xfId="30907"/>
    <cellStyle name="Normal 269 2" xfId="30908"/>
    <cellStyle name="Normal 269 3" xfId="30909"/>
    <cellStyle name="Normal 27" xfId="30910"/>
    <cellStyle name="Normal 27 2" xfId="30911"/>
    <cellStyle name="Normal 27 2 2" xfId="30912"/>
    <cellStyle name="Normal 27 2 2 2" xfId="30913"/>
    <cellStyle name="Normal 27 2 3" xfId="30914"/>
    <cellStyle name="Normal 27 3" xfId="30915"/>
    <cellStyle name="Normal 27 3 2" xfId="30916"/>
    <cellStyle name="Normal 27 3 3" xfId="30917"/>
    <cellStyle name="Normal 27 4" xfId="30918"/>
    <cellStyle name="Normal 27 4 2" xfId="30919"/>
    <cellStyle name="Normal 27 5" xfId="30920"/>
    <cellStyle name="Normal 27 6" xfId="30921"/>
    <cellStyle name="Normal 27 7" xfId="30922"/>
    <cellStyle name="Normal 27 8" xfId="30923"/>
    <cellStyle name="Normal 270" xfId="30924"/>
    <cellStyle name="Normal 270 2" xfId="30925"/>
    <cellStyle name="Normal 270 3" xfId="30926"/>
    <cellStyle name="Normal 271" xfId="30927"/>
    <cellStyle name="Normal 271 2" xfId="30928"/>
    <cellStyle name="Normal 271 3" xfId="30929"/>
    <cellStyle name="Normal 272" xfId="30930"/>
    <cellStyle name="Normal 272 2" xfId="30931"/>
    <cellStyle name="Normal 272 3" xfId="30932"/>
    <cellStyle name="Normal 273" xfId="30933"/>
    <cellStyle name="Normal 273 2" xfId="30934"/>
    <cellStyle name="Normal 273 3" xfId="30935"/>
    <cellStyle name="Normal 274" xfId="30936"/>
    <cellStyle name="Normal 274 2" xfId="30937"/>
    <cellStyle name="Normal 274 3" xfId="30938"/>
    <cellStyle name="Normal 275" xfId="30939"/>
    <cellStyle name="Normal 275 2" xfId="30940"/>
    <cellStyle name="Normal 275 3" xfId="30941"/>
    <cellStyle name="Normal 276" xfId="30942"/>
    <cellStyle name="Normal 276 2" xfId="30943"/>
    <cellStyle name="Normal 276 3" xfId="30944"/>
    <cellStyle name="Normal 277" xfId="30945"/>
    <cellStyle name="Normal 277 2" xfId="30946"/>
    <cellStyle name="Normal 277 3" xfId="30947"/>
    <cellStyle name="Normal 278" xfId="30948"/>
    <cellStyle name="Normal 278 2" xfId="30949"/>
    <cellStyle name="Normal 279" xfId="30950"/>
    <cellStyle name="Normal 279 2" xfId="30951"/>
    <cellStyle name="Normal 28" xfId="30952"/>
    <cellStyle name="Normal 28 2" xfId="30953"/>
    <cellStyle name="Normal 28 2 2" xfId="30954"/>
    <cellStyle name="Normal 28 2 2 2" xfId="30955"/>
    <cellStyle name="Normal 28 2 3" xfId="30956"/>
    <cellStyle name="Normal 28 2 4" xfId="30957"/>
    <cellStyle name="Normal 28 3" xfId="30958"/>
    <cellStyle name="Normal 28 3 2" xfId="30959"/>
    <cellStyle name="Normal 28 4" xfId="30960"/>
    <cellStyle name="Normal 28 4 2" xfId="30961"/>
    <cellStyle name="Normal 28 4 3" xfId="30962"/>
    <cellStyle name="Normal 28 5" xfId="30963"/>
    <cellStyle name="Normal 280" xfId="30964"/>
    <cellStyle name="Normal 280 2" xfId="30965"/>
    <cellStyle name="Normal 281" xfId="30966"/>
    <cellStyle name="Normal 281 2" xfId="30967"/>
    <cellStyle name="Normal 282" xfId="30968"/>
    <cellStyle name="Normal 282 2" xfId="30969"/>
    <cellStyle name="Normal 283" xfId="30970"/>
    <cellStyle name="Normal 283 2" xfId="30971"/>
    <cellStyle name="Normal 284" xfId="30972"/>
    <cellStyle name="Normal 284 2" xfId="30973"/>
    <cellStyle name="Normal 285" xfId="30974"/>
    <cellStyle name="Normal 285 2" xfId="30975"/>
    <cellStyle name="Normal 286" xfId="30976"/>
    <cellStyle name="Normal 286 2" xfId="30977"/>
    <cellStyle name="Normal 287" xfId="30978"/>
    <cellStyle name="Normal 287 2" xfId="30979"/>
    <cellStyle name="Normal 288" xfId="30980"/>
    <cellStyle name="Normal 288 2" xfId="30981"/>
    <cellStyle name="Normal 289" xfId="30982"/>
    <cellStyle name="Normal 289 2" xfId="30983"/>
    <cellStyle name="Normal 29" xfId="30984"/>
    <cellStyle name="Normal 29 10" xfId="30985"/>
    <cellStyle name="Normal 29 11" xfId="30986"/>
    <cellStyle name="Normal 29 12" xfId="30987"/>
    <cellStyle name="Normal 29 13" xfId="30988"/>
    <cellStyle name="Normal 29 14" xfId="30989"/>
    <cellStyle name="Normal 29 15" xfId="30990"/>
    <cellStyle name="Normal 29 16" xfId="30991"/>
    <cellStyle name="Normal 29 17" xfId="30992"/>
    <cellStyle name="Normal 29 18" xfId="30993"/>
    <cellStyle name="Normal 29 19" xfId="30994"/>
    <cellStyle name="Normal 29 2" xfId="30995"/>
    <cellStyle name="Normal 29 2 2" xfId="30996"/>
    <cellStyle name="Normal 29 2 2 2" xfId="30997"/>
    <cellStyle name="Normal 29 2 3" xfId="30998"/>
    <cellStyle name="Normal 29 2 3 2" xfId="30999"/>
    <cellStyle name="Normal 29 2 4" xfId="31000"/>
    <cellStyle name="Normal 29 2 5" xfId="31001"/>
    <cellStyle name="Normal 29 2 6" xfId="31002"/>
    <cellStyle name="Normal 29 20" xfId="31003"/>
    <cellStyle name="Normal 29 21" xfId="31004"/>
    <cellStyle name="Normal 29 22" xfId="31005"/>
    <cellStyle name="Normal 29 23" xfId="31006"/>
    <cellStyle name="Normal 29 24" xfId="31007"/>
    <cellStyle name="Normal 29 3" xfId="31008"/>
    <cellStyle name="Normal 29 3 2" xfId="31009"/>
    <cellStyle name="Normal 29 4" xfId="31010"/>
    <cellStyle name="Normal 29 4 2" xfId="31011"/>
    <cellStyle name="Normal 29 5" xfId="31012"/>
    <cellStyle name="Normal 29 6" xfId="31013"/>
    <cellStyle name="Normal 29 7" xfId="31014"/>
    <cellStyle name="Normal 29 8" xfId="31015"/>
    <cellStyle name="Normal 29 9" xfId="31016"/>
    <cellStyle name="Normal 290" xfId="31017"/>
    <cellStyle name="Normal 290 2" xfId="31018"/>
    <cellStyle name="Normal 291" xfId="31019"/>
    <cellStyle name="Normal 291 2" xfId="31020"/>
    <cellStyle name="Normal 292" xfId="31021"/>
    <cellStyle name="Normal 292 2" xfId="31022"/>
    <cellStyle name="Normal 293" xfId="31023"/>
    <cellStyle name="Normal 293 2" xfId="31024"/>
    <cellStyle name="Normal 294" xfId="31025"/>
    <cellStyle name="Normal 294 2" xfId="31026"/>
    <cellStyle name="Normal 295" xfId="31027"/>
    <cellStyle name="Normal 296" xfId="31028"/>
    <cellStyle name="Normal 297" xfId="31029"/>
    <cellStyle name="Normal 298" xfId="31030"/>
    <cellStyle name="Normal 298 2" xfId="31031"/>
    <cellStyle name="Normal 299" xfId="31032"/>
    <cellStyle name="Normal 3" xfId="5"/>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efreshError="1">
        <row r="16">
          <cell r="E16" t="str">
            <v>EB-2015-0004</v>
          </cell>
        </row>
        <row r="24">
          <cell r="E24">
            <v>2016</v>
          </cell>
        </row>
        <row r="26">
          <cell r="E26">
            <v>2015</v>
          </cell>
        </row>
        <row r="28">
          <cell r="E28">
            <v>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134"/>
  <sheetViews>
    <sheetView showGridLines="0" tabSelected="1" zoomScale="85" zoomScaleNormal="85" zoomScaleSheetLayoutView="93" workbookViewId="0">
      <selection activeCell="C2" sqref="C2"/>
    </sheetView>
  </sheetViews>
  <sheetFormatPr defaultRowHeight="12.5" x14ac:dyDescent="0.25"/>
  <cols>
    <col min="1" max="1" width="29" customWidth="1"/>
    <col min="2" max="2" width="17.26953125" customWidth="1"/>
    <col min="3" max="3" width="15" customWidth="1"/>
    <col min="4" max="4" width="13.81640625" customWidth="1"/>
    <col min="5" max="5" width="12.7265625" bestFit="1" customWidth="1"/>
    <col min="6" max="7" width="12.7265625" customWidth="1"/>
    <col min="8" max="9" width="14.7265625" customWidth="1"/>
    <col min="10" max="10" width="13.26953125" bestFit="1" customWidth="1"/>
    <col min="11" max="11" width="12.26953125" bestFit="1" customWidth="1"/>
    <col min="12" max="12" width="13.26953125" bestFit="1" customWidth="1"/>
    <col min="13" max="13" width="12.7265625" bestFit="1" customWidth="1"/>
    <col min="14" max="14" width="14.1796875" customWidth="1"/>
    <col min="15" max="15" width="11.7265625" bestFit="1" customWidth="1"/>
    <col min="16" max="16" width="13.1796875" customWidth="1"/>
    <col min="17" max="17" width="11.7265625" customWidth="1"/>
  </cols>
  <sheetData>
    <row r="1" spans="1:14" ht="13" x14ac:dyDescent="0.3">
      <c r="M1" s="1" t="s">
        <v>0</v>
      </c>
      <c r="N1" s="2" t="s">
        <v>41</v>
      </c>
    </row>
    <row r="2" spans="1:14" ht="13" x14ac:dyDescent="0.3">
      <c r="M2" s="1" t="s">
        <v>1</v>
      </c>
      <c r="N2" s="3">
        <v>4</v>
      </c>
    </row>
    <row r="3" spans="1:14" ht="13" x14ac:dyDescent="0.3">
      <c r="M3" s="1" t="s">
        <v>2</v>
      </c>
      <c r="N3" s="3">
        <v>2</v>
      </c>
    </row>
    <row r="4" spans="1:14" ht="13" x14ac:dyDescent="0.3">
      <c r="M4" s="1" t="s">
        <v>3</v>
      </c>
      <c r="N4" s="3">
        <v>1</v>
      </c>
    </row>
    <row r="5" spans="1:14" ht="13" x14ac:dyDescent="0.3">
      <c r="M5" s="1" t="s">
        <v>4</v>
      </c>
      <c r="N5" s="4">
        <v>1</v>
      </c>
    </row>
    <row r="6" spans="1:14" ht="13" x14ac:dyDescent="0.3">
      <c r="M6" s="1"/>
      <c r="N6" s="2"/>
    </row>
    <row r="7" spans="1:14" ht="13" x14ac:dyDescent="0.3">
      <c r="H7" s="5" t="s">
        <v>5</v>
      </c>
      <c r="I7" s="5"/>
      <c r="M7" s="1" t="s">
        <v>6</v>
      </c>
      <c r="N7" s="92" t="s">
        <v>50</v>
      </c>
    </row>
    <row r="8" spans="1:14" x14ac:dyDescent="0.25">
      <c r="N8" s="92"/>
    </row>
    <row r="9" spans="1:14" ht="18" x14ac:dyDescent="0.25">
      <c r="A9" s="90" t="s">
        <v>7</v>
      </c>
      <c r="B9" s="90"/>
      <c r="C9" s="90"/>
      <c r="D9" s="90"/>
      <c r="E9" s="90"/>
      <c r="F9" s="90"/>
      <c r="G9" s="90"/>
      <c r="H9" s="90"/>
      <c r="I9" s="64"/>
    </row>
    <row r="10" spans="1:14" ht="18" x14ac:dyDescent="0.25">
      <c r="A10" s="90" t="s">
        <v>42</v>
      </c>
      <c r="B10" s="90"/>
      <c r="C10" s="90"/>
      <c r="D10" s="90"/>
      <c r="E10" s="90"/>
      <c r="F10" s="90"/>
      <c r="G10" s="90"/>
      <c r="H10" s="90"/>
      <c r="I10" s="64"/>
    </row>
    <row r="12" spans="1:14" ht="13" thickBot="1" x14ac:dyDescent="0.3">
      <c r="J12" s="6"/>
      <c r="K12" s="6"/>
    </row>
    <row r="13" spans="1:14" ht="52.5" thickBot="1" x14ac:dyDescent="0.3">
      <c r="A13" s="7"/>
      <c r="B13" s="8" t="str">
        <f>"Last Rebasing Year (" &amp; RebaseYear &amp; " Board-Approved)"</f>
        <v>Last Rebasing Year (2012 Board-Approved)</v>
      </c>
      <c r="C13" s="8" t="str">
        <f>"Last Rebasing Year (" &amp; RebaseYear &amp; " Actuals)"</f>
        <v>Last Rebasing Year (2012 Actuals)</v>
      </c>
      <c r="D13" s="8" t="str">
        <f>BridgeYear -2 &amp; " Actuals"</f>
        <v>2013 Actuals</v>
      </c>
      <c r="E13" s="8" t="s">
        <v>36</v>
      </c>
      <c r="F13" s="8" t="str">
        <f>BridgeYear &amp; " Bridge Year"</f>
        <v>2015 Bridge Year</v>
      </c>
      <c r="G13" s="8" t="s">
        <v>45</v>
      </c>
      <c r="H13" s="8" t="s">
        <v>46</v>
      </c>
      <c r="I13" s="8" t="s">
        <v>47</v>
      </c>
      <c r="J13" s="8" t="s">
        <v>48</v>
      </c>
      <c r="K13" s="8" t="s">
        <v>43</v>
      </c>
      <c r="L13" s="8" t="s">
        <v>49</v>
      </c>
      <c r="M13" s="8" t="s">
        <v>44</v>
      </c>
    </row>
    <row r="14" spans="1:14" ht="13.5" thickBot="1" x14ac:dyDescent="0.3">
      <c r="A14" s="74" t="s">
        <v>8</v>
      </c>
      <c r="B14" s="9" t="s">
        <v>9</v>
      </c>
      <c r="C14" s="9" t="s">
        <v>9</v>
      </c>
      <c r="D14" s="9" t="s">
        <v>9</v>
      </c>
      <c r="E14" s="9" t="s">
        <v>9</v>
      </c>
      <c r="F14" s="9" t="s">
        <v>9</v>
      </c>
      <c r="G14" s="9" t="s">
        <v>9</v>
      </c>
      <c r="H14" s="9" t="s">
        <v>9</v>
      </c>
      <c r="I14" s="9" t="s">
        <v>9</v>
      </c>
      <c r="J14" s="9" t="s">
        <v>9</v>
      </c>
      <c r="K14" s="9" t="s">
        <v>9</v>
      </c>
      <c r="L14" s="9" t="s">
        <v>9</v>
      </c>
      <c r="M14" s="9" t="s">
        <v>9</v>
      </c>
    </row>
    <row r="15" spans="1:14" x14ac:dyDescent="0.25">
      <c r="A15" s="10" t="s">
        <v>10</v>
      </c>
      <c r="B15" s="11"/>
      <c r="C15" s="11">
        <v>14993742.339999998</v>
      </c>
      <c r="D15" s="11">
        <v>15607432.59</v>
      </c>
      <c r="E15" s="11">
        <v>16336592.289999995</v>
      </c>
      <c r="F15" s="11">
        <v>18466502.570000008</v>
      </c>
      <c r="G15" s="11">
        <v>19596285</v>
      </c>
      <c r="H15" s="11"/>
      <c r="I15" s="11"/>
      <c r="J15" s="11"/>
      <c r="K15" s="11"/>
      <c r="L15" s="11"/>
      <c r="M15" s="11"/>
    </row>
    <row r="16" spans="1:14" x14ac:dyDescent="0.25">
      <c r="A16" s="12" t="s">
        <v>11</v>
      </c>
      <c r="B16" s="13"/>
      <c r="C16" s="13">
        <v>9883523.120000001</v>
      </c>
      <c r="D16" s="13">
        <v>9611543.6899999995</v>
      </c>
      <c r="E16" s="13">
        <v>10972727.27</v>
      </c>
      <c r="F16" s="13">
        <v>11073276</v>
      </c>
      <c r="G16" s="13">
        <v>10167954</v>
      </c>
      <c r="H16" s="13"/>
      <c r="I16" s="13"/>
      <c r="J16" s="13"/>
      <c r="K16" s="13"/>
      <c r="L16" s="13"/>
      <c r="M16" s="13"/>
    </row>
    <row r="17" spans="1:13" x14ac:dyDescent="0.25">
      <c r="A17" s="14" t="s">
        <v>12</v>
      </c>
      <c r="B17" s="15">
        <f>SUM(B15:B16)</f>
        <v>0</v>
      </c>
      <c r="C17" s="15">
        <f t="shared" ref="C17:G17" si="0">SUM(C15:C16)</f>
        <v>24877265.460000001</v>
      </c>
      <c r="D17" s="15">
        <f t="shared" si="0"/>
        <v>25218976.280000001</v>
      </c>
      <c r="E17" s="15">
        <f t="shared" si="0"/>
        <v>27309319.559999995</v>
      </c>
      <c r="F17" s="15">
        <f t="shared" si="0"/>
        <v>29539778.570000008</v>
      </c>
      <c r="G17" s="15">
        <f t="shared" si="0"/>
        <v>29764239</v>
      </c>
      <c r="H17" s="15"/>
      <c r="I17" s="15"/>
      <c r="J17" s="15"/>
      <c r="K17" s="15"/>
      <c r="L17" s="15"/>
      <c r="M17" s="15"/>
    </row>
    <row r="18" spans="1:13" x14ac:dyDescent="0.25">
      <c r="A18" s="12" t="s">
        <v>13</v>
      </c>
      <c r="B18" s="16"/>
      <c r="C18" s="16"/>
      <c r="D18" s="17">
        <f>IF(ISERROR((D17-C17)/C17), "", (D17-C17)/C17)</f>
        <v>1.3735867414746005E-2</v>
      </c>
      <c r="E18" s="17">
        <f>IF(ISERROR((E17-D17)/D17), "", (E17-D17)/D17)</f>
        <v>8.2887713473831531E-2</v>
      </c>
      <c r="F18" s="17">
        <f>IF(ISERROR((F17-E17)/E17), "", (F17-E17)/E17)</f>
        <v>8.1673913738479584E-2</v>
      </c>
      <c r="G18" s="17">
        <f>IF(ISERROR((G17-F17)/F17), "", (G17-F17)/F17)</f>
        <v>7.5985820092757785E-3</v>
      </c>
      <c r="H18" s="17"/>
      <c r="I18" s="17" t="str">
        <f>IF(ISERROR((I17-#REF!)/#REF!), "", (I17-#REF!)/#REF!)</f>
        <v/>
      </c>
      <c r="J18" s="17" t="str">
        <f t="shared" ref="J18:K18" si="1">IF(ISERROR((J17-I17)/I17), "", (J17-I17)/I17)</f>
        <v/>
      </c>
      <c r="K18" s="17" t="str">
        <f t="shared" si="1"/>
        <v/>
      </c>
      <c r="L18" s="17" t="str">
        <f>IF(ISERROR((L17-K17)/K17), "", (L17-K17)/K17)</f>
        <v/>
      </c>
      <c r="M18" s="17" t="str">
        <f>IF(ISERROR((M17-L17)/L17), "", (M17-L17)/L17)</f>
        <v/>
      </c>
    </row>
    <row r="19" spans="1:13" ht="23" x14ac:dyDescent="0.25">
      <c r="A19" s="12" t="s">
        <v>14</v>
      </c>
      <c r="B19" s="18"/>
      <c r="C19" s="19"/>
      <c r="D19" s="19"/>
      <c r="E19" s="19"/>
      <c r="F19" s="20"/>
      <c r="G19" s="19"/>
      <c r="H19" s="19"/>
      <c r="I19" s="19"/>
      <c r="J19" s="19"/>
      <c r="K19" s="19"/>
      <c r="L19" s="19"/>
      <c r="M19" s="19"/>
    </row>
    <row r="20" spans="1:13" x14ac:dyDescent="0.25">
      <c r="A20" s="12" t="s">
        <v>15</v>
      </c>
      <c r="B20" s="13"/>
      <c r="C20" s="13">
        <v>9590081.4700000007</v>
      </c>
      <c r="D20" s="13">
        <v>10135276.119999999</v>
      </c>
      <c r="E20" s="13">
        <v>12008901.579999998</v>
      </c>
      <c r="F20" s="13">
        <v>12397275.289999999</v>
      </c>
      <c r="G20" s="13">
        <v>11818851</v>
      </c>
      <c r="H20" s="13"/>
      <c r="I20" s="13"/>
      <c r="J20" s="13"/>
      <c r="K20" s="13"/>
      <c r="L20" s="13"/>
      <c r="M20" s="13"/>
    </row>
    <row r="21" spans="1:13" x14ac:dyDescent="0.25">
      <c r="A21" s="12" t="s">
        <v>16</v>
      </c>
      <c r="B21" s="13"/>
      <c r="C21" s="13">
        <v>5550016.71</v>
      </c>
      <c r="D21" s="13">
        <v>5351620.7</v>
      </c>
      <c r="E21" s="13">
        <v>5339556.6100000003</v>
      </c>
      <c r="F21" s="13">
        <v>5959788.4800000004</v>
      </c>
      <c r="G21" s="13">
        <v>5499173</v>
      </c>
      <c r="H21" s="13"/>
      <c r="I21" s="13"/>
      <c r="J21" s="13"/>
      <c r="K21" s="13"/>
      <c r="L21" s="13"/>
      <c r="M21" s="13"/>
    </row>
    <row r="22" spans="1:13" x14ac:dyDescent="0.25">
      <c r="A22" s="12" t="s">
        <v>17</v>
      </c>
      <c r="B22" s="13"/>
      <c r="C22" s="13">
        <f>48199068.13-9590081.47-5550016.71</f>
        <v>33058969.950000003</v>
      </c>
      <c r="D22" s="13">
        <v>35051283.020000003</v>
      </c>
      <c r="E22" s="13">
        <v>36251216.729999997</v>
      </c>
      <c r="F22" s="13">
        <v>35758966.199999996</v>
      </c>
      <c r="G22" s="13">
        <v>36023300</v>
      </c>
      <c r="H22" s="13"/>
      <c r="I22" s="13"/>
      <c r="J22" s="13"/>
      <c r="K22" s="13"/>
      <c r="L22" s="13"/>
      <c r="M22" s="13"/>
    </row>
    <row r="23" spans="1:13" x14ac:dyDescent="0.25">
      <c r="A23" s="14" t="s">
        <v>12</v>
      </c>
      <c r="B23" s="15">
        <f>SUM(B20:B22)</f>
        <v>0</v>
      </c>
      <c r="C23" s="15">
        <f t="shared" ref="C23:G23" si="2">SUM(C20:C22)</f>
        <v>48199068.130000003</v>
      </c>
      <c r="D23" s="15">
        <f t="shared" si="2"/>
        <v>50538179.840000004</v>
      </c>
      <c r="E23" s="15">
        <f t="shared" si="2"/>
        <v>53599674.919999994</v>
      </c>
      <c r="F23" s="15">
        <f t="shared" si="2"/>
        <v>54116029.969999999</v>
      </c>
      <c r="G23" s="15">
        <f t="shared" si="2"/>
        <v>53341324</v>
      </c>
      <c r="H23" s="15">
        <f t="shared" ref="H23" si="3">SUM(H20:H22)</f>
        <v>0</v>
      </c>
      <c r="I23" s="15">
        <f t="shared" ref="I23:M23" si="4">SUM(I20:I22)</f>
        <v>0</v>
      </c>
      <c r="J23" s="15">
        <f t="shared" si="4"/>
        <v>0</v>
      </c>
      <c r="K23" s="15">
        <f t="shared" si="4"/>
        <v>0</v>
      </c>
      <c r="L23" s="15">
        <f t="shared" si="4"/>
        <v>0</v>
      </c>
      <c r="M23" s="15">
        <f t="shared" si="4"/>
        <v>0</v>
      </c>
    </row>
    <row r="24" spans="1:13" x14ac:dyDescent="0.25">
      <c r="A24" s="12" t="s">
        <v>13</v>
      </c>
      <c r="B24" s="16"/>
      <c r="C24" s="16"/>
      <c r="D24" s="17">
        <f>IF(ISERROR((D23-C23)/C23), "", (D23-C23)/C23)</f>
        <v>4.8530226843620114E-2</v>
      </c>
      <c r="E24" s="17">
        <f>IF(ISERROR((E23-D23)/D23), "", (E23-D23)/D23)</f>
        <v>6.0577865876698549E-2</v>
      </c>
      <c r="F24" s="17">
        <f>IF(ISERROR((F23-E23)/E23), "", (F23-E23)/E23)</f>
        <v>9.633548165556758E-3</v>
      </c>
      <c r="G24" s="17">
        <f>IF(ISERROR((G23-F23)/F23), "", (G23-F23)/F23)</f>
        <v>-1.4315646776555269E-2</v>
      </c>
      <c r="H24" s="17"/>
      <c r="I24" s="17" t="str">
        <f>IF(ISERROR((I23-#REF!)/#REF!), "", (I23-#REF!)/#REF!)</f>
        <v/>
      </c>
      <c r="J24" s="17" t="str">
        <f t="shared" ref="J24:K24" si="5">IF(ISERROR((J23-I23)/I23), "", (J23-I23)/I23)</f>
        <v/>
      </c>
      <c r="K24" s="62" t="str">
        <f t="shared" si="5"/>
        <v/>
      </c>
      <c r="L24" s="17" t="str">
        <f>IF(ISERROR((L23-K23)/K23), "", (L23-K23)/K23)</f>
        <v/>
      </c>
      <c r="M24" s="62" t="str">
        <f>IF(ISERROR((M23-L23)/L23), "", (M23-L23)/L23)</f>
        <v/>
      </c>
    </row>
    <row r="25" spans="1:13" ht="23" x14ac:dyDescent="0.25">
      <c r="A25" s="12" t="s">
        <v>14</v>
      </c>
      <c r="B25" s="18"/>
      <c r="C25" s="19"/>
      <c r="D25" s="19"/>
      <c r="E25" s="19"/>
      <c r="F25" s="20"/>
      <c r="G25" s="19"/>
      <c r="H25" s="19"/>
      <c r="I25" s="19"/>
      <c r="J25" s="19"/>
      <c r="K25" s="63"/>
      <c r="L25" s="19"/>
      <c r="M25" s="63"/>
    </row>
    <row r="26" spans="1:13" x14ac:dyDescent="0.25">
      <c r="A26" s="14" t="s">
        <v>18</v>
      </c>
      <c r="B26" s="15">
        <v>73090393</v>
      </c>
      <c r="C26" s="15">
        <f t="shared" ref="C26:G26" si="6">SUM(C23,C17)</f>
        <v>73076333.590000004</v>
      </c>
      <c r="D26" s="15">
        <f t="shared" si="6"/>
        <v>75757156.120000005</v>
      </c>
      <c r="E26" s="15">
        <f t="shared" si="6"/>
        <v>80908994.479999989</v>
      </c>
      <c r="F26" s="15">
        <f t="shared" si="6"/>
        <v>83655808.540000007</v>
      </c>
      <c r="G26" s="15">
        <f t="shared" si="6"/>
        <v>83105563</v>
      </c>
      <c r="H26" s="15">
        <v>84692880</v>
      </c>
      <c r="I26" s="15">
        <v>86310514</v>
      </c>
      <c r="J26" s="93">
        <v>87959045</v>
      </c>
      <c r="K26" s="15">
        <v>87648327.151563406</v>
      </c>
      <c r="L26" s="93">
        <v>89639063</v>
      </c>
      <c r="M26" s="15">
        <v>89006876.222412646</v>
      </c>
    </row>
    <row r="27" spans="1:13" ht="13" thickBot="1" x14ac:dyDescent="0.3">
      <c r="A27" s="21" t="s">
        <v>13</v>
      </c>
      <c r="B27" s="22"/>
      <c r="C27" s="23"/>
      <c r="D27" s="67">
        <f t="shared" ref="D27:J27" si="7">IF(ISERROR((D26-C26)/C26), "", (D26-C26)/C26)</f>
        <v>3.6685235811650702E-2</v>
      </c>
      <c r="E27" s="67">
        <f t="shared" si="7"/>
        <v>6.8004643044406621E-2</v>
      </c>
      <c r="F27" s="67">
        <f t="shared" si="7"/>
        <v>3.394942772004176E-2</v>
      </c>
      <c r="G27" s="67">
        <f t="shared" si="7"/>
        <v>-6.5774935369479664E-3</v>
      </c>
      <c r="H27" s="67">
        <f t="shared" si="7"/>
        <v>1.9100008984958082E-2</v>
      </c>
      <c r="I27" s="67">
        <f t="shared" si="7"/>
        <v>1.9099999905541055E-2</v>
      </c>
      <c r="J27" s="67">
        <f t="shared" si="7"/>
        <v>1.9100002115617108E-2</v>
      </c>
      <c r="K27" s="67">
        <f t="shared" ref="K27:M27" si="8">IF(ISERROR((K26-I26)/I26), "", (K26-I26)/I26)</f>
        <v>1.5500002138365275E-2</v>
      </c>
      <c r="L27" s="67">
        <f>IF(ISERROR((L26-J26)/J26), "", (L26-J26)/J26)</f>
        <v>1.9100002734227049E-2</v>
      </c>
      <c r="M27" s="67">
        <f t="shared" si="8"/>
        <v>1.550000000000008E-2</v>
      </c>
    </row>
    <row r="28" spans="1:13" x14ac:dyDescent="0.25">
      <c r="A28" s="25"/>
      <c r="B28" s="26"/>
      <c r="C28" s="26"/>
      <c r="D28" s="27"/>
      <c r="E28" s="60"/>
      <c r="F28" s="27"/>
      <c r="G28" s="26"/>
      <c r="H28" s="28"/>
      <c r="I28" s="29"/>
    </row>
    <row r="29" spans="1:13" ht="13" thickBot="1" x14ac:dyDescent="0.3">
      <c r="A29" s="25"/>
      <c r="B29" s="25"/>
      <c r="C29" s="25"/>
      <c r="D29" s="25"/>
      <c r="E29" s="61"/>
      <c r="F29" s="25"/>
      <c r="G29" s="25"/>
      <c r="H29" s="29"/>
      <c r="I29" s="29"/>
    </row>
    <row r="30" spans="1:13" ht="52" x14ac:dyDescent="0.25">
      <c r="A30" s="30"/>
      <c r="B30" s="31" t="str">
        <f>B13</f>
        <v>Last Rebasing Year (2012 Board-Approved)</v>
      </c>
      <c r="C30" s="31" t="str">
        <f t="shared" ref="C30:M30" si="9">C13</f>
        <v>Last Rebasing Year (2012 Actuals)</v>
      </c>
      <c r="D30" s="31" t="str">
        <f t="shared" si="9"/>
        <v>2013 Actuals</v>
      </c>
      <c r="E30" s="31" t="s">
        <v>36</v>
      </c>
      <c r="F30" s="31" t="str">
        <f t="shared" si="9"/>
        <v>2015 Bridge Year</v>
      </c>
      <c r="G30" s="68" t="s">
        <v>39</v>
      </c>
      <c r="H30" s="68" t="str">
        <f t="shared" si="9"/>
        <v>2017 per Settlement Agrement</v>
      </c>
      <c r="I30" s="68" t="str">
        <f t="shared" si="9"/>
        <v>2018 per Settlement Agrement</v>
      </c>
      <c r="J30" s="31" t="str">
        <f t="shared" si="9"/>
        <v>2019 per Settlement Agrement</v>
      </c>
      <c r="K30" s="68" t="str">
        <f t="shared" si="9"/>
        <v>2019 Updated Escalator</v>
      </c>
      <c r="L30" s="31" t="str">
        <f t="shared" si="9"/>
        <v>2020  per Settlement Agrement</v>
      </c>
      <c r="M30" s="69" t="str">
        <f t="shared" si="9"/>
        <v>2020 Updated Escalator</v>
      </c>
    </row>
    <row r="31" spans="1:13" x14ac:dyDescent="0.25">
      <c r="A31" s="12" t="s">
        <v>10</v>
      </c>
      <c r="B31" s="32">
        <f>B15</f>
        <v>0</v>
      </c>
      <c r="C31" s="32">
        <f t="shared" ref="C31:G32" si="10">C15</f>
        <v>14993742.339999998</v>
      </c>
      <c r="D31" s="32">
        <f t="shared" si="10"/>
        <v>15607432.59</v>
      </c>
      <c r="E31" s="32">
        <f t="shared" ref="E31" si="11">E15</f>
        <v>16336592.289999995</v>
      </c>
      <c r="F31" s="32">
        <f t="shared" si="10"/>
        <v>18466502.570000008</v>
      </c>
      <c r="G31" s="36">
        <f t="shared" si="10"/>
        <v>19596285</v>
      </c>
      <c r="H31" s="36"/>
      <c r="I31" s="36"/>
      <c r="J31" s="36"/>
      <c r="K31" s="36"/>
      <c r="L31" s="36"/>
      <c r="M31" s="70"/>
    </row>
    <row r="32" spans="1:13" x14ac:dyDescent="0.25">
      <c r="A32" s="12" t="s">
        <v>11</v>
      </c>
      <c r="B32" s="32">
        <f>B16</f>
        <v>0</v>
      </c>
      <c r="C32" s="32">
        <f t="shared" si="10"/>
        <v>9883523.120000001</v>
      </c>
      <c r="D32" s="32">
        <f t="shared" si="10"/>
        <v>9611543.6899999995</v>
      </c>
      <c r="E32" s="32">
        <f t="shared" ref="E32" si="12">E16</f>
        <v>10972727.27</v>
      </c>
      <c r="F32" s="32">
        <f t="shared" si="10"/>
        <v>11073276</v>
      </c>
      <c r="G32" s="32">
        <f t="shared" si="10"/>
        <v>10167954</v>
      </c>
      <c r="H32" s="32"/>
      <c r="I32" s="32"/>
      <c r="J32" s="32"/>
      <c r="K32" s="32"/>
      <c r="L32" s="32"/>
      <c r="M32" s="71"/>
    </row>
    <row r="33" spans="1:17" x14ac:dyDescent="0.25">
      <c r="A33" s="12" t="s">
        <v>15</v>
      </c>
      <c r="B33" s="32">
        <f>B20</f>
        <v>0</v>
      </c>
      <c r="C33" s="32">
        <f t="shared" ref="C33:G35" si="13">C20</f>
        <v>9590081.4700000007</v>
      </c>
      <c r="D33" s="32">
        <f t="shared" si="13"/>
        <v>10135276.119999999</v>
      </c>
      <c r="E33" s="32">
        <f t="shared" ref="E33" si="14">E20</f>
        <v>12008901.579999998</v>
      </c>
      <c r="F33" s="32">
        <f t="shared" si="13"/>
        <v>12397275.289999999</v>
      </c>
      <c r="G33" s="32">
        <f t="shared" si="13"/>
        <v>11818851</v>
      </c>
      <c r="H33" s="32"/>
      <c r="I33" s="32"/>
      <c r="J33" s="32"/>
      <c r="K33" s="32"/>
      <c r="L33" s="32"/>
      <c r="M33" s="71"/>
    </row>
    <row r="34" spans="1:17" x14ac:dyDescent="0.25">
      <c r="A34" s="12" t="s">
        <v>16</v>
      </c>
      <c r="B34" s="32">
        <f>B21</f>
        <v>0</v>
      </c>
      <c r="C34" s="32">
        <f t="shared" si="13"/>
        <v>5550016.71</v>
      </c>
      <c r="D34" s="32">
        <f t="shared" si="13"/>
        <v>5351620.7</v>
      </c>
      <c r="E34" s="32">
        <f t="shared" ref="E34" si="15">E21</f>
        <v>5339556.6100000003</v>
      </c>
      <c r="F34" s="32">
        <f t="shared" si="13"/>
        <v>5959788.4800000004</v>
      </c>
      <c r="G34" s="32">
        <f t="shared" si="13"/>
        <v>5499173</v>
      </c>
      <c r="H34" s="32"/>
      <c r="I34" s="32"/>
      <c r="J34" s="32"/>
      <c r="K34" s="32"/>
      <c r="L34" s="32"/>
      <c r="M34" s="71"/>
    </row>
    <row r="35" spans="1:17" x14ac:dyDescent="0.25">
      <c r="A35" s="12" t="s">
        <v>17</v>
      </c>
      <c r="B35" s="32">
        <f>B22</f>
        <v>0</v>
      </c>
      <c r="C35" s="32">
        <f t="shared" si="13"/>
        <v>33058969.950000003</v>
      </c>
      <c r="D35" s="32">
        <f t="shared" si="13"/>
        <v>35051283.020000003</v>
      </c>
      <c r="E35" s="32">
        <f t="shared" ref="E35" si="16">E22</f>
        <v>36251216.729999997</v>
      </c>
      <c r="F35" s="32">
        <f t="shared" si="13"/>
        <v>35758966.199999996</v>
      </c>
      <c r="G35" s="32">
        <f t="shared" si="13"/>
        <v>36023300</v>
      </c>
      <c r="H35" s="32"/>
      <c r="I35" s="32"/>
      <c r="J35" s="32"/>
      <c r="K35" s="32"/>
      <c r="L35" s="32"/>
      <c r="M35" s="71"/>
    </row>
    <row r="36" spans="1:17" x14ac:dyDescent="0.25">
      <c r="A36" s="14" t="s">
        <v>18</v>
      </c>
      <c r="B36" s="15">
        <v>73090393</v>
      </c>
      <c r="C36" s="15">
        <f t="shared" ref="C36:F36" si="17">SUM(C31:C35)</f>
        <v>73076333.590000004</v>
      </c>
      <c r="D36" s="15">
        <f t="shared" si="17"/>
        <v>75757156.120000005</v>
      </c>
      <c r="E36" s="15">
        <f t="shared" ref="E36" si="18">SUM(E31:E35)</f>
        <v>80908994.479999989</v>
      </c>
      <c r="F36" s="15">
        <f t="shared" si="17"/>
        <v>83655808.539999992</v>
      </c>
      <c r="G36" s="15">
        <f t="shared" ref="G36" si="19">SUM(G31:G35)</f>
        <v>83105563</v>
      </c>
      <c r="H36" s="15">
        <f t="shared" ref="H36:M36" si="20">+H26</f>
        <v>84692880</v>
      </c>
      <c r="I36" s="15">
        <f t="shared" si="20"/>
        <v>86310514</v>
      </c>
      <c r="J36" s="15">
        <f t="shared" si="20"/>
        <v>87959045</v>
      </c>
      <c r="K36" s="15">
        <f t="shared" si="20"/>
        <v>87648327.151563406</v>
      </c>
      <c r="L36" s="15">
        <f t="shared" si="20"/>
        <v>89639063</v>
      </c>
      <c r="M36" s="72">
        <f t="shared" si="20"/>
        <v>89006876.222412646</v>
      </c>
    </row>
    <row r="37" spans="1:17" ht="13" thickBot="1" x14ac:dyDescent="0.3">
      <c r="A37" s="21" t="s">
        <v>13</v>
      </c>
      <c r="B37" s="22"/>
      <c r="C37" s="23"/>
      <c r="D37" s="24">
        <f t="shared" ref="D37:J37" si="21">IF(ISERROR((D36-C36)/C36), "", (D36-C36)/C36)</f>
        <v>3.6685235811650702E-2</v>
      </c>
      <c r="E37" s="24">
        <f t="shared" si="21"/>
        <v>6.8004643044406621E-2</v>
      </c>
      <c r="F37" s="24">
        <f t="shared" si="21"/>
        <v>3.3949427720041572E-2</v>
      </c>
      <c r="G37" s="24">
        <f t="shared" si="21"/>
        <v>-6.5774935369477894E-3</v>
      </c>
      <c r="H37" s="67">
        <f t="shared" si="21"/>
        <v>1.9100008984958082E-2</v>
      </c>
      <c r="I37" s="67">
        <f t="shared" si="21"/>
        <v>1.9099999905541055E-2</v>
      </c>
      <c r="J37" s="67">
        <f t="shared" si="21"/>
        <v>1.9100002115617108E-2</v>
      </c>
      <c r="K37" s="67">
        <f t="shared" ref="K37:M37" si="22">IF(ISERROR((K36-I36)/I36), "", (K36-I36)/I36)</f>
        <v>1.5500002138365275E-2</v>
      </c>
      <c r="L37" s="67">
        <f t="shared" si="22"/>
        <v>1.9100002734227049E-2</v>
      </c>
      <c r="M37" s="73">
        <f t="shared" si="22"/>
        <v>1.550000000000008E-2</v>
      </c>
    </row>
    <row r="38" spans="1:17" x14ac:dyDescent="0.25">
      <c r="A38" s="29"/>
      <c r="B38" s="29"/>
      <c r="C38" s="29"/>
      <c r="D38" s="29"/>
      <c r="E38" s="29"/>
      <c r="F38" s="29"/>
      <c r="G38" s="29"/>
      <c r="H38" s="29"/>
      <c r="I38" s="29"/>
      <c r="J38" s="29"/>
      <c r="K38" s="29"/>
      <c r="M38" s="29"/>
      <c r="O38" s="29"/>
    </row>
    <row r="39" spans="1:17" ht="13" thickBot="1" x14ac:dyDescent="0.3">
      <c r="A39" s="29"/>
      <c r="B39" s="29"/>
      <c r="C39" s="29"/>
      <c r="D39" s="29"/>
      <c r="E39" s="29"/>
      <c r="F39" s="29"/>
      <c r="G39" s="29"/>
      <c r="H39" s="29"/>
      <c r="I39" s="29"/>
      <c r="J39" s="29"/>
      <c r="K39" s="66"/>
      <c r="L39" s="29"/>
      <c r="M39" s="66"/>
      <c r="O39" s="66"/>
      <c r="Q39" s="66"/>
    </row>
    <row r="40" spans="1:17" ht="78.5" thickBot="1" x14ac:dyDescent="0.3">
      <c r="A40" s="33"/>
      <c r="B40" s="34" t="str">
        <f>B13</f>
        <v>Last Rebasing Year (2012 Board-Approved)</v>
      </c>
      <c r="C40" s="34" t="str">
        <f>C13</f>
        <v>Last Rebasing Year (2012 Actuals)</v>
      </c>
      <c r="D40" s="34" t="str">
        <f>"Variance " &amp; '[2]LDC Info'!E28 &amp; "  BA – " &amp; '[2]LDC Info'!E28 &amp; " Actuals"</f>
        <v>Variance 2012  BA – 2012 Actuals</v>
      </c>
      <c r="E40" s="34" t="str">
        <f>D13</f>
        <v>2013 Actuals</v>
      </c>
      <c r="F40" s="34" t="str">
        <f>"Variance " &amp; '[2]LDC Info'!E26 -2 &amp; " Actuals vs. " &amp;  '[2]LDC Info'!E28 &amp; " Actuals"</f>
        <v>Variance 2013 Actuals vs. 2012 Actuals</v>
      </c>
      <c r="G40" s="75" t="s">
        <v>35</v>
      </c>
      <c r="H40" s="75" t="s">
        <v>37</v>
      </c>
      <c r="I40" s="75" t="str">
        <f>F13</f>
        <v>2015 Bridge Year</v>
      </c>
      <c r="J40" s="75" t="str">
        <f>"Variance " &amp; '[2]LDC Info'!E26 &amp; " Bridge vs. " &amp; '[2]LDC Info'!E26 -1 &amp; " Actuals"</f>
        <v>Variance 2015 Bridge vs. 2014 Actuals</v>
      </c>
      <c r="K40" s="8" t="s">
        <v>39</v>
      </c>
      <c r="L40" s="8" t="s">
        <v>40</v>
      </c>
    </row>
    <row r="41" spans="1:17" x14ac:dyDescent="0.25">
      <c r="A41" s="35" t="s">
        <v>10</v>
      </c>
      <c r="B41" s="36">
        <f t="shared" ref="B41:C42" si="23">B15</f>
        <v>0</v>
      </c>
      <c r="C41" s="36">
        <f t="shared" si="23"/>
        <v>14993742.339999998</v>
      </c>
      <c r="D41" s="37"/>
      <c r="E41" s="37">
        <f>D15</f>
        <v>15607432.59</v>
      </c>
      <c r="F41" s="37">
        <f>E41-C41</f>
        <v>613690.25000000186</v>
      </c>
      <c r="G41" s="36">
        <f>E15</f>
        <v>16336592.289999995</v>
      </c>
      <c r="H41" s="36">
        <f>G41-E41</f>
        <v>729159.69999999553</v>
      </c>
      <c r="I41" s="36">
        <f>F15</f>
        <v>18466502.570000008</v>
      </c>
      <c r="J41" s="36">
        <f>I41-G41</f>
        <v>2129910.2800000124</v>
      </c>
      <c r="K41" s="36">
        <f>G15</f>
        <v>19596285</v>
      </c>
      <c r="L41" s="36">
        <f>K41-I41</f>
        <v>1129782.4299999923</v>
      </c>
    </row>
    <row r="42" spans="1:17" x14ac:dyDescent="0.25">
      <c r="A42" s="38" t="s">
        <v>19</v>
      </c>
      <c r="B42" s="32">
        <f t="shared" si="23"/>
        <v>0</v>
      </c>
      <c r="C42" s="32">
        <f t="shared" si="23"/>
        <v>9883523.120000001</v>
      </c>
      <c r="D42" s="39"/>
      <c r="E42" s="39">
        <f>D16</f>
        <v>9611543.6899999995</v>
      </c>
      <c r="F42" s="39">
        <f>E42-C42</f>
        <v>-271979.43000000156</v>
      </c>
      <c r="G42" s="32">
        <f>E16</f>
        <v>10972727.27</v>
      </c>
      <c r="H42" s="32">
        <f>G42-E42</f>
        <v>1361183.58</v>
      </c>
      <c r="I42" s="32">
        <f>F16</f>
        <v>11073276</v>
      </c>
      <c r="J42" s="32">
        <f>I42-G42</f>
        <v>100548.73000000045</v>
      </c>
      <c r="K42" s="32">
        <f>G16</f>
        <v>10167954</v>
      </c>
      <c r="L42" s="36">
        <f>K42-I42</f>
        <v>-905322</v>
      </c>
    </row>
    <row r="43" spans="1:17" x14ac:dyDescent="0.25">
      <c r="A43" s="38" t="s">
        <v>20</v>
      </c>
      <c r="B43" s="32">
        <f t="shared" ref="B43:C45" si="24">B20</f>
        <v>0</v>
      </c>
      <c r="C43" s="32">
        <f t="shared" si="24"/>
        <v>9590081.4700000007</v>
      </c>
      <c r="D43" s="39"/>
      <c r="E43" s="39">
        <f>D20</f>
        <v>10135276.119999999</v>
      </c>
      <c r="F43" s="39">
        <f>E43-C43</f>
        <v>545194.64999999851</v>
      </c>
      <c r="G43" s="32">
        <f>E20</f>
        <v>12008901.579999998</v>
      </c>
      <c r="H43" s="32">
        <f>G43-E43</f>
        <v>1873625.459999999</v>
      </c>
      <c r="I43" s="32">
        <f>F20</f>
        <v>12397275.289999999</v>
      </c>
      <c r="J43" s="32">
        <f>I43-G43</f>
        <v>388373.71000000089</v>
      </c>
      <c r="K43" s="32">
        <f>G20</f>
        <v>11818851</v>
      </c>
      <c r="L43" s="36">
        <f>K43-I43</f>
        <v>-578424.28999999911</v>
      </c>
    </row>
    <row r="44" spans="1:17" x14ac:dyDescent="0.25">
      <c r="A44" s="38" t="s">
        <v>21</v>
      </c>
      <c r="B44" s="32">
        <f t="shared" si="24"/>
        <v>0</v>
      </c>
      <c r="C44" s="32">
        <f t="shared" si="24"/>
        <v>5550016.71</v>
      </c>
      <c r="D44" s="39"/>
      <c r="E44" s="39">
        <f t="shared" ref="E44:E45" si="25">D21</f>
        <v>5351620.7</v>
      </c>
      <c r="F44" s="39">
        <f>E44-C44</f>
        <v>-198396.00999999978</v>
      </c>
      <c r="G44" s="32">
        <f>E21</f>
        <v>5339556.6100000003</v>
      </c>
      <c r="H44" s="32">
        <f>G44-E44</f>
        <v>-12064.089999999851</v>
      </c>
      <c r="I44" s="32">
        <f>F21</f>
        <v>5959788.4800000004</v>
      </c>
      <c r="J44" s="32">
        <f>I44-G44</f>
        <v>620231.87000000011</v>
      </c>
      <c r="K44" s="32">
        <f>G21</f>
        <v>5499173</v>
      </c>
      <c r="L44" s="36">
        <f>K44-I44</f>
        <v>-460615.48000000045</v>
      </c>
    </row>
    <row r="45" spans="1:17" x14ac:dyDescent="0.25">
      <c r="A45" s="38" t="s">
        <v>22</v>
      </c>
      <c r="B45" s="32">
        <f t="shared" si="24"/>
        <v>0</v>
      </c>
      <c r="C45" s="32">
        <f t="shared" si="24"/>
        <v>33058969.950000003</v>
      </c>
      <c r="D45" s="39"/>
      <c r="E45" s="39">
        <f t="shared" si="25"/>
        <v>35051283.020000003</v>
      </c>
      <c r="F45" s="39">
        <f>E45-C45</f>
        <v>1992313.0700000003</v>
      </c>
      <c r="G45" s="32">
        <f>E22</f>
        <v>36251216.729999997</v>
      </c>
      <c r="H45" s="32">
        <f>G45-E45</f>
        <v>1199933.7099999934</v>
      </c>
      <c r="I45" s="32">
        <f>F22</f>
        <v>35758966.199999996</v>
      </c>
      <c r="J45" s="32">
        <f>I45-G45</f>
        <v>-492250.53000000119</v>
      </c>
      <c r="K45" s="32">
        <f>G22</f>
        <v>36023300</v>
      </c>
      <c r="L45" s="36">
        <f>K45-I45</f>
        <v>264333.80000000447</v>
      </c>
    </row>
    <row r="46" spans="1:17" x14ac:dyDescent="0.25">
      <c r="A46" s="38" t="s">
        <v>23</v>
      </c>
      <c r="B46" s="39">
        <v>73090393</v>
      </c>
      <c r="C46" s="39">
        <f t="shared" ref="C46:E46" si="26">SUM(C41:C45)</f>
        <v>73076333.590000004</v>
      </c>
      <c r="D46" s="39">
        <f t="shared" ref="D46" si="27">B46-C46</f>
        <v>14059.409999996424</v>
      </c>
      <c r="E46" s="39">
        <f t="shared" si="26"/>
        <v>75757156.120000005</v>
      </c>
      <c r="F46" s="39">
        <f t="shared" ref="F46" si="28">SUM(F41:F45)</f>
        <v>2680822.5299999993</v>
      </c>
      <c r="G46" s="32">
        <f t="shared" ref="G46:L46" si="29">SUM(G41:G45)</f>
        <v>80908994.479999989</v>
      </c>
      <c r="H46" s="32">
        <f t="shared" si="29"/>
        <v>5151838.3599999882</v>
      </c>
      <c r="I46" s="32">
        <f t="shared" si="29"/>
        <v>83655808.539999992</v>
      </c>
      <c r="J46" s="32">
        <f t="shared" si="29"/>
        <v>2746814.0600000126</v>
      </c>
      <c r="K46" s="32">
        <f t="shared" si="29"/>
        <v>83105563</v>
      </c>
      <c r="L46" s="36">
        <f t="shared" si="29"/>
        <v>-550245.54000000283</v>
      </c>
    </row>
    <row r="47" spans="1:17" ht="34.5" x14ac:dyDescent="0.25">
      <c r="A47" s="38" t="s">
        <v>24</v>
      </c>
      <c r="B47" s="39"/>
      <c r="C47" s="39"/>
      <c r="D47" s="39"/>
      <c r="E47" s="39"/>
      <c r="F47" s="39"/>
      <c r="G47" s="32"/>
      <c r="H47" s="32"/>
      <c r="I47" s="32"/>
      <c r="J47" s="32"/>
      <c r="K47" s="32"/>
      <c r="L47" s="36"/>
    </row>
    <row r="48" spans="1:17" ht="23" x14ac:dyDescent="0.25">
      <c r="A48" s="38" t="s">
        <v>25</v>
      </c>
      <c r="B48" s="39">
        <f>B46-B47</f>
        <v>73090393</v>
      </c>
      <c r="C48" s="39">
        <f t="shared" ref="C48:E48" si="30">C46-C47</f>
        <v>73076333.590000004</v>
      </c>
      <c r="D48" s="39">
        <f t="shared" si="30"/>
        <v>14059.409999996424</v>
      </c>
      <c r="E48" s="39">
        <f t="shared" si="30"/>
        <v>75757156.120000005</v>
      </c>
      <c r="F48" s="39">
        <f t="shared" ref="F48" si="31">F46-F47</f>
        <v>2680822.5299999993</v>
      </c>
      <c r="G48" s="32">
        <f t="shared" ref="G48:L48" si="32">G46-G47</f>
        <v>80908994.479999989</v>
      </c>
      <c r="H48" s="32">
        <f t="shared" si="32"/>
        <v>5151838.3599999882</v>
      </c>
      <c r="I48" s="32">
        <f t="shared" si="32"/>
        <v>83655808.539999992</v>
      </c>
      <c r="J48" s="32">
        <f t="shared" si="32"/>
        <v>2746814.0600000126</v>
      </c>
      <c r="K48" s="32">
        <f t="shared" si="32"/>
        <v>83105563</v>
      </c>
      <c r="L48" s="32">
        <f t="shared" si="32"/>
        <v>-550245.54000000283</v>
      </c>
    </row>
    <row r="49" spans="1:14" x14ac:dyDescent="0.25">
      <c r="A49" s="38" t="s">
        <v>26</v>
      </c>
      <c r="B49" s="40"/>
      <c r="C49" s="41"/>
      <c r="D49" s="41"/>
      <c r="E49" s="39">
        <f>E48-C48</f>
        <v>2680822.5300000012</v>
      </c>
      <c r="F49" s="42"/>
      <c r="G49" s="32">
        <f>G48-E48</f>
        <v>5151838.3599999845</v>
      </c>
      <c r="H49" s="76"/>
      <c r="I49" s="32">
        <f>I48-G48</f>
        <v>2746814.0600000024</v>
      </c>
      <c r="J49" s="77"/>
      <c r="K49" s="32">
        <f>K48-I48</f>
        <v>-550245.53999999166</v>
      </c>
      <c r="L49" s="78"/>
    </row>
    <row r="50" spans="1:14" x14ac:dyDescent="0.25">
      <c r="A50" s="38" t="s">
        <v>27</v>
      </c>
      <c r="B50" s="43"/>
      <c r="C50" s="44"/>
      <c r="D50" s="44"/>
      <c r="E50" s="45">
        <f>IF(ISERROR(E49/C48), "", E49/C48)</f>
        <v>3.6685235811650702E-2</v>
      </c>
      <c r="F50" s="46"/>
      <c r="G50" s="17">
        <f>IF(ISERROR(G49/E48), "", G49/E48)</f>
        <v>6.8004643044406621E-2</v>
      </c>
      <c r="H50" s="79"/>
      <c r="I50" s="17">
        <f>IF(ISERROR(I49/G48), "", I49/G48)</f>
        <v>3.3949427720041572E-2</v>
      </c>
      <c r="J50" s="78"/>
      <c r="K50" s="17">
        <f>IF(ISERROR(K49/I48), "", K49/I48)</f>
        <v>-6.5774935369477894E-3</v>
      </c>
      <c r="L50" s="78"/>
    </row>
    <row r="51" spans="1:14" ht="23" x14ac:dyDescent="0.25">
      <c r="A51" s="38" t="s">
        <v>28</v>
      </c>
      <c r="B51" s="47"/>
      <c r="C51" s="48"/>
      <c r="D51" s="48"/>
      <c r="E51" s="49"/>
      <c r="F51" s="50"/>
      <c r="G51" s="80" t="str">
        <f>IF(ISERROR((#REF!-G48)/G48), "", (#REF!-G48)/G48)</f>
        <v/>
      </c>
      <c r="H51" s="81"/>
      <c r="I51" s="82"/>
      <c r="J51" s="83"/>
      <c r="K51" s="5"/>
      <c r="L51" s="5"/>
    </row>
    <row r="52" spans="1:14" ht="23" x14ac:dyDescent="0.25">
      <c r="A52" s="38" t="s">
        <v>29</v>
      </c>
      <c r="B52" s="47"/>
      <c r="C52" s="48"/>
      <c r="D52" s="48"/>
      <c r="E52" s="51"/>
      <c r="F52" s="51"/>
      <c r="G52" s="65"/>
      <c r="H52" s="83"/>
      <c r="I52" s="83"/>
      <c r="J52" s="83"/>
      <c r="K52" s="84">
        <f>IF(ISERROR(AVERAGE(E50,G50,I50,K50)), "", AVERAGE(E50,G50,I50,K50))</f>
        <v>3.3015453259787782E-2</v>
      </c>
      <c r="L52" s="5"/>
    </row>
    <row r="53" spans="1:14" ht="23" x14ac:dyDescent="0.25">
      <c r="A53" s="38" t="s">
        <v>30</v>
      </c>
      <c r="B53" s="47"/>
      <c r="C53" s="48"/>
      <c r="D53" s="48"/>
      <c r="E53" s="51"/>
      <c r="F53" s="51"/>
      <c r="G53" s="85"/>
      <c r="H53" s="83"/>
      <c r="I53" s="83"/>
      <c r="J53" s="83"/>
      <c r="K53" s="84">
        <f>IF((K48-C48)=0, "", (K48/C48)^(1/4)-1)</f>
        <v>3.267422305678358E-2</v>
      </c>
      <c r="L53" s="5"/>
    </row>
    <row r="54" spans="1:14" ht="35" thickBot="1" x14ac:dyDescent="0.3">
      <c r="A54" s="52" t="s">
        <v>38</v>
      </c>
      <c r="B54" s="53"/>
      <c r="C54" s="54"/>
      <c r="D54" s="54"/>
      <c r="E54" s="55"/>
      <c r="F54" s="55"/>
      <c r="G54" s="86"/>
      <c r="H54" s="87"/>
      <c r="I54" s="88">
        <f>IF(ISERROR((G48/C48)^(1/(2)) - 1), "", (G48/C48)^(1/(2)) - 1)</f>
        <v>5.222841874871853E-2</v>
      </c>
      <c r="J54" s="87"/>
      <c r="K54" s="89"/>
      <c r="L54" s="5"/>
    </row>
    <row r="55" spans="1:14" x14ac:dyDescent="0.25">
      <c r="A55" s="29"/>
      <c r="B55" s="29"/>
      <c r="C55" s="29"/>
      <c r="D55" s="29"/>
      <c r="E55" s="29"/>
      <c r="F55" s="29"/>
      <c r="G55" s="57"/>
      <c r="H55" s="57"/>
      <c r="I55" s="57"/>
      <c r="J55" s="57"/>
      <c r="K55" s="57"/>
      <c r="L55" s="57"/>
      <c r="M55" s="57"/>
    </row>
    <row r="56" spans="1:14" ht="13" x14ac:dyDescent="0.25">
      <c r="A56" s="56" t="s">
        <v>31</v>
      </c>
      <c r="B56" s="29"/>
      <c r="C56" s="29"/>
      <c r="D56" s="29"/>
      <c r="E56" s="29"/>
      <c r="F56" s="29"/>
      <c r="G56" s="29"/>
      <c r="H56" s="29"/>
      <c r="I56" s="29"/>
      <c r="J56" s="29"/>
      <c r="K56" s="29"/>
      <c r="L56" s="29"/>
      <c r="M56" s="29"/>
    </row>
    <row r="57" spans="1:14" ht="13" x14ac:dyDescent="0.25">
      <c r="A57" s="56"/>
      <c r="B57" s="29"/>
      <c r="C57" s="29"/>
      <c r="D57" s="29"/>
      <c r="E57" s="29"/>
      <c r="F57" s="29"/>
      <c r="G57" s="29"/>
      <c r="H57" s="29"/>
      <c r="I57" s="29"/>
      <c r="J57" s="29"/>
      <c r="K57" s="29"/>
      <c r="L57" s="29"/>
      <c r="M57" s="29"/>
    </row>
    <row r="58" spans="1:14" x14ac:dyDescent="0.25">
      <c r="A58" s="57" t="s">
        <v>32</v>
      </c>
      <c r="B58" s="29"/>
      <c r="C58" s="29"/>
      <c r="D58" s="29"/>
      <c r="E58" s="29"/>
      <c r="F58" s="29"/>
      <c r="G58" s="29"/>
      <c r="H58" s="29"/>
      <c r="I58" s="29"/>
      <c r="J58" s="29"/>
      <c r="K58" s="29"/>
      <c r="L58" s="29"/>
      <c r="M58" s="29"/>
    </row>
    <row r="59" spans="1:14" ht="12.75" customHeight="1" x14ac:dyDescent="0.25">
      <c r="A59" s="91" t="s">
        <v>33</v>
      </c>
      <c r="B59" s="91"/>
      <c r="C59" s="91"/>
      <c r="D59" s="91"/>
      <c r="E59" s="91"/>
      <c r="F59" s="91"/>
      <c r="G59" s="91"/>
      <c r="H59" s="91"/>
      <c r="I59" s="91"/>
      <c r="J59" s="91"/>
      <c r="K59" s="91"/>
      <c r="L59" s="91"/>
      <c r="M59" s="91"/>
      <c r="N59" s="91"/>
    </row>
    <row r="60" spans="1:14" x14ac:dyDescent="0.25">
      <c r="A60" s="91"/>
      <c r="B60" s="91"/>
      <c r="C60" s="91"/>
      <c r="D60" s="91"/>
      <c r="E60" s="91"/>
      <c r="F60" s="91"/>
      <c r="G60" s="91"/>
      <c r="H60" s="91"/>
      <c r="I60" s="91"/>
      <c r="J60" s="91"/>
      <c r="K60" s="91"/>
      <c r="L60" s="91"/>
      <c r="M60" s="91"/>
      <c r="N60" s="91"/>
    </row>
    <row r="61" spans="1:14" x14ac:dyDescent="0.25">
      <c r="A61" s="58" t="s">
        <v>34</v>
      </c>
      <c r="B61" s="59"/>
      <c r="C61" s="59"/>
      <c r="D61" s="59"/>
      <c r="E61" s="59"/>
      <c r="F61" s="59"/>
      <c r="G61" s="59"/>
      <c r="H61" s="59"/>
      <c r="I61" s="59"/>
      <c r="J61" s="59"/>
      <c r="K61" s="59"/>
      <c r="L61" s="59"/>
      <c r="M61" s="59"/>
      <c r="N61" s="59"/>
    </row>
    <row r="62" spans="1:14" x14ac:dyDescent="0.25">
      <c r="A62" s="59"/>
      <c r="B62" s="59"/>
      <c r="C62" s="59"/>
      <c r="D62" s="59"/>
      <c r="E62" s="59"/>
      <c r="F62" s="59"/>
      <c r="G62" s="59"/>
      <c r="H62" s="59"/>
      <c r="I62" s="59"/>
      <c r="J62" s="59"/>
      <c r="K62" s="59"/>
      <c r="L62" s="59"/>
      <c r="M62" s="59"/>
      <c r="N62" s="59"/>
    </row>
    <row r="63" spans="1:14" x14ac:dyDescent="0.25">
      <c r="A63" s="58"/>
      <c r="B63" s="59"/>
      <c r="C63" s="59"/>
      <c r="D63" s="59"/>
      <c r="E63" s="59"/>
      <c r="F63" s="59"/>
      <c r="G63" s="59"/>
      <c r="H63" s="29"/>
      <c r="I63" s="29"/>
      <c r="J63" s="29"/>
      <c r="K63" s="29"/>
      <c r="L63" s="29"/>
      <c r="M63" s="29"/>
    </row>
    <row r="64" spans="1:14" x14ac:dyDescent="0.25">
      <c r="B64" s="91"/>
      <c r="C64" s="91"/>
      <c r="D64" s="91"/>
      <c r="E64" s="91"/>
      <c r="F64" s="91"/>
      <c r="G64" s="91"/>
      <c r="H64" s="29"/>
      <c r="I64" s="29"/>
      <c r="J64" s="29"/>
      <c r="K64" s="29"/>
      <c r="L64" s="29"/>
      <c r="M64" s="29"/>
    </row>
    <row r="65" spans="1:13" x14ac:dyDescent="0.25">
      <c r="A65" s="5"/>
      <c r="B65" s="91"/>
      <c r="C65" s="91"/>
      <c r="D65" s="91"/>
      <c r="E65" s="91"/>
      <c r="F65" s="91"/>
      <c r="G65" s="91"/>
      <c r="H65" s="29"/>
      <c r="I65" s="29"/>
      <c r="J65" s="29"/>
      <c r="K65" s="29"/>
      <c r="L65" s="29"/>
      <c r="M65" s="29"/>
    </row>
    <row r="66" spans="1:13" x14ac:dyDescent="0.25">
      <c r="A66" s="29"/>
      <c r="B66" s="29"/>
      <c r="C66" s="29"/>
      <c r="D66" s="29"/>
      <c r="E66" s="29"/>
      <c r="F66" s="29"/>
      <c r="G66" s="29"/>
      <c r="H66" s="29"/>
      <c r="I66" s="29"/>
      <c r="J66" s="29"/>
      <c r="K66" s="29"/>
      <c r="L66" s="29"/>
      <c r="M66" s="29"/>
    </row>
    <row r="67" spans="1:13" x14ac:dyDescent="0.25">
      <c r="A67" s="29"/>
      <c r="B67" s="29"/>
      <c r="C67" s="29"/>
      <c r="D67" s="29"/>
      <c r="E67" s="29"/>
      <c r="F67" s="29"/>
      <c r="G67" s="29"/>
      <c r="H67" s="29"/>
      <c r="I67" s="29"/>
      <c r="J67" s="29"/>
      <c r="K67" s="29"/>
      <c r="L67" s="29"/>
      <c r="M67" s="29"/>
    </row>
    <row r="68" spans="1:13" x14ac:dyDescent="0.25">
      <c r="A68" s="29"/>
      <c r="B68" s="29"/>
      <c r="C68" s="29"/>
      <c r="D68" s="29"/>
      <c r="E68" s="29"/>
      <c r="F68" s="29"/>
      <c r="G68" s="29"/>
      <c r="H68" s="29"/>
      <c r="I68" s="29"/>
      <c r="J68" s="29"/>
      <c r="K68" s="29"/>
      <c r="L68" s="29"/>
      <c r="M68" s="29"/>
    </row>
    <row r="69" spans="1:13" x14ac:dyDescent="0.25">
      <c r="A69" s="29"/>
      <c r="B69" s="29"/>
      <c r="C69" s="29"/>
      <c r="D69" s="29"/>
      <c r="E69" s="29"/>
      <c r="F69" s="29"/>
      <c r="G69" s="29"/>
      <c r="H69" s="29"/>
      <c r="I69" s="29"/>
      <c r="J69" s="29"/>
      <c r="K69" s="29"/>
      <c r="L69" s="29"/>
      <c r="M69" s="29"/>
    </row>
    <row r="70" spans="1:13" x14ac:dyDescent="0.25">
      <c r="A70" s="29"/>
      <c r="B70" s="29"/>
      <c r="C70" s="29"/>
      <c r="D70" s="29"/>
      <c r="E70" s="29"/>
      <c r="F70" s="29"/>
      <c r="G70" s="29"/>
      <c r="H70" s="29"/>
      <c r="I70" s="29"/>
      <c r="J70" s="29"/>
      <c r="K70" s="29"/>
      <c r="L70" s="29"/>
      <c r="M70" s="29"/>
    </row>
    <row r="71" spans="1:13" x14ac:dyDescent="0.25">
      <c r="A71" s="29"/>
      <c r="B71" s="29"/>
      <c r="C71" s="29"/>
      <c r="D71" s="29"/>
      <c r="E71" s="29"/>
      <c r="F71" s="29"/>
      <c r="G71" s="29"/>
      <c r="H71" s="29"/>
      <c r="I71" s="29"/>
      <c r="J71" s="29"/>
      <c r="K71" s="29"/>
      <c r="L71" s="29"/>
      <c r="M71" s="29"/>
    </row>
    <row r="72" spans="1:13" x14ac:dyDescent="0.25">
      <c r="A72" s="29"/>
      <c r="B72" s="29"/>
      <c r="C72" s="29"/>
      <c r="D72" s="29"/>
      <c r="E72" s="29"/>
      <c r="F72" s="29"/>
      <c r="G72" s="29"/>
      <c r="H72" s="29"/>
      <c r="I72" s="29"/>
      <c r="J72" s="29"/>
      <c r="K72" s="29"/>
      <c r="L72" s="29"/>
      <c r="M72" s="29"/>
    </row>
    <row r="73" spans="1:13" x14ac:dyDescent="0.25">
      <c r="A73" s="29"/>
      <c r="B73" s="29"/>
      <c r="C73" s="29"/>
      <c r="D73" s="29"/>
      <c r="E73" s="29"/>
      <c r="F73" s="29"/>
      <c r="G73" s="29"/>
      <c r="H73" s="29"/>
      <c r="I73" s="29"/>
      <c r="J73" s="29"/>
      <c r="K73" s="29"/>
      <c r="L73" s="29"/>
      <c r="M73" s="29"/>
    </row>
    <row r="74" spans="1:13" x14ac:dyDescent="0.25">
      <c r="A74" s="29"/>
      <c r="B74" s="29"/>
      <c r="C74" s="29"/>
      <c r="D74" s="29"/>
      <c r="E74" s="29"/>
      <c r="F74" s="29"/>
      <c r="G74" s="29"/>
      <c r="H74" s="29"/>
      <c r="I74" s="29"/>
      <c r="J74" s="29"/>
      <c r="K74" s="29"/>
      <c r="L74" s="29"/>
      <c r="M74" s="29"/>
    </row>
    <row r="75" spans="1:13" x14ac:dyDescent="0.25">
      <c r="A75" s="29"/>
      <c r="B75" s="29"/>
      <c r="C75" s="29"/>
      <c r="D75" s="29"/>
      <c r="E75" s="29"/>
      <c r="F75" s="29"/>
      <c r="G75" s="29"/>
      <c r="H75" s="29"/>
      <c r="I75" s="29"/>
      <c r="J75" s="29"/>
      <c r="K75" s="29"/>
      <c r="L75" s="29"/>
      <c r="M75" s="29"/>
    </row>
    <row r="76" spans="1:13" x14ac:dyDescent="0.25">
      <c r="A76" s="29"/>
      <c r="B76" s="29"/>
      <c r="C76" s="29"/>
      <c r="D76" s="29"/>
      <c r="E76" s="29"/>
      <c r="F76" s="29"/>
      <c r="G76" s="29"/>
      <c r="H76" s="29"/>
      <c r="I76" s="29"/>
      <c r="J76" s="29"/>
      <c r="K76" s="29"/>
      <c r="L76" s="29"/>
      <c r="M76" s="29"/>
    </row>
    <row r="77" spans="1:13" x14ac:dyDescent="0.25">
      <c r="A77" s="29"/>
      <c r="B77" s="29"/>
      <c r="C77" s="29"/>
      <c r="D77" s="29"/>
      <c r="E77" s="29"/>
      <c r="F77" s="29"/>
      <c r="G77" s="29"/>
      <c r="H77" s="29"/>
      <c r="I77" s="29"/>
      <c r="J77" s="29"/>
      <c r="K77" s="29"/>
      <c r="L77" s="29"/>
      <c r="M77" s="29"/>
    </row>
    <row r="78" spans="1:13" x14ac:dyDescent="0.25">
      <c r="A78" s="29"/>
      <c r="B78" s="29"/>
      <c r="C78" s="29"/>
      <c r="D78" s="29"/>
      <c r="E78" s="29"/>
      <c r="F78" s="29"/>
      <c r="G78" s="29"/>
      <c r="H78" s="29"/>
      <c r="I78" s="29"/>
      <c r="J78" s="29"/>
      <c r="K78" s="29"/>
      <c r="L78" s="29"/>
      <c r="M78" s="29"/>
    </row>
    <row r="79" spans="1:13" x14ac:dyDescent="0.25">
      <c r="A79" s="29"/>
      <c r="B79" s="29"/>
      <c r="C79" s="29"/>
      <c r="D79" s="29"/>
      <c r="E79" s="29"/>
      <c r="F79" s="29"/>
      <c r="G79" s="29"/>
      <c r="H79" s="29"/>
      <c r="I79" s="29"/>
      <c r="J79" s="29"/>
      <c r="K79" s="29"/>
      <c r="L79" s="29"/>
      <c r="M79" s="29"/>
    </row>
    <row r="80" spans="1:13" x14ac:dyDescent="0.25">
      <c r="A80" s="29"/>
      <c r="B80" s="29"/>
      <c r="C80" s="29"/>
      <c r="D80" s="29"/>
      <c r="E80" s="29"/>
      <c r="F80" s="29"/>
      <c r="G80" s="29"/>
      <c r="H80" s="29"/>
      <c r="I80" s="29"/>
      <c r="J80" s="29"/>
      <c r="K80" s="29"/>
      <c r="L80" s="29"/>
      <c r="M80" s="29"/>
    </row>
    <row r="81" spans="1:13" x14ac:dyDescent="0.25">
      <c r="A81" s="29"/>
      <c r="B81" s="29"/>
      <c r="C81" s="29"/>
      <c r="D81" s="29"/>
      <c r="E81" s="29"/>
      <c r="F81" s="29"/>
      <c r="G81" s="29"/>
      <c r="H81" s="29"/>
      <c r="I81" s="29"/>
      <c r="J81" s="29"/>
      <c r="K81" s="29"/>
      <c r="L81" s="29"/>
      <c r="M81" s="29"/>
    </row>
    <row r="82" spans="1:13" x14ac:dyDescent="0.25">
      <c r="A82" s="29"/>
      <c r="B82" s="29"/>
      <c r="C82" s="29"/>
      <c r="D82" s="29"/>
      <c r="E82" s="29"/>
      <c r="F82" s="29"/>
      <c r="G82" s="29"/>
      <c r="H82" s="29"/>
      <c r="I82" s="29"/>
      <c r="J82" s="29"/>
      <c r="K82" s="29"/>
      <c r="L82" s="29"/>
      <c r="M82" s="29"/>
    </row>
    <row r="83" spans="1:13" x14ac:dyDescent="0.25">
      <c r="A83" s="29"/>
      <c r="B83" s="29"/>
      <c r="C83" s="29"/>
      <c r="D83" s="29"/>
      <c r="E83" s="29"/>
      <c r="F83" s="29"/>
      <c r="G83" s="29"/>
      <c r="H83" s="29"/>
      <c r="I83" s="29"/>
      <c r="J83" s="29"/>
      <c r="K83" s="29"/>
      <c r="L83" s="29"/>
      <c r="M83" s="29"/>
    </row>
    <row r="84" spans="1:13" x14ac:dyDescent="0.25">
      <c r="A84" s="29"/>
      <c r="B84" s="29"/>
      <c r="C84" s="29"/>
      <c r="D84" s="29"/>
      <c r="E84" s="29"/>
      <c r="F84" s="29"/>
      <c r="G84" s="29"/>
      <c r="H84" s="29"/>
      <c r="I84" s="29"/>
      <c r="J84" s="29"/>
      <c r="K84" s="29"/>
      <c r="L84" s="29"/>
      <c r="M84" s="29"/>
    </row>
    <row r="85" spans="1:13" x14ac:dyDescent="0.25">
      <c r="A85" s="29"/>
      <c r="B85" s="29"/>
      <c r="C85" s="29"/>
      <c r="D85" s="29"/>
      <c r="E85" s="29"/>
      <c r="F85" s="29"/>
      <c r="G85" s="29"/>
      <c r="H85" s="29"/>
      <c r="I85" s="29"/>
      <c r="J85" s="29"/>
      <c r="K85" s="29"/>
      <c r="L85" s="29"/>
      <c r="M85" s="29"/>
    </row>
    <row r="86" spans="1:13" x14ac:dyDescent="0.25">
      <c r="A86" s="29"/>
      <c r="B86" s="29"/>
      <c r="C86" s="29"/>
      <c r="D86" s="29"/>
      <c r="E86" s="29"/>
      <c r="F86" s="29"/>
      <c r="G86" s="29"/>
      <c r="H86" s="29"/>
      <c r="I86" s="29"/>
      <c r="J86" s="29"/>
      <c r="K86" s="29"/>
      <c r="L86" s="29"/>
      <c r="M86" s="29"/>
    </row>
    <row r="87" spans="1:13" x14ac:dyDescent="0.25">
      <c r="A87" s="29"/>
      <c r="B87" s="29"/>
      <c r="C87" s="29"/>
      <c r="D87" s="29"/>
      <c r="E87" s="29"/>
      <c r="F87" s="29"/>
      <c r="G87" s="29"/>
      <c r="H87" s="29"/>
      <c r="I87" s="29"/>
      <c r="J87" s="29"/>
      <c r="K87" s="29"/>
      <c r="L87" s="29"/>
      <c r="M87" s="29"/>
    </row>
    <row r="88" spans="1:13" x14ac:dyDescent="0.25">
      <c r="A88" s="29"/>
      <c r="B88" s="29"/>
      <c r="C88" s="29"/>
      <c r="D88" s="29"/>
      <c r="E88" s="29"/>
      <c r="F88" s="29"/>
      <c r="G88" s="29"/>
      <c r="H88" s="29"/>
      <c r="I88" s="29"/>
      <c r="J88" s="29"/>
      <c r="K88" s="29"/>
      <c r="L88" s="29"/>
      <c r="M88" s="29"/>
    </row>
    <row r="89" spans="1:13" x14ac:dyDescent="0.25">
      <c r="A89" s="29"/>
      <c r="B89" s="29"/>
      <c r="C89" s="29"/>
      <c r="D89" s="29"/>
      <c r="E89" s="29"/>
      <c r="F89" s="29"/>
      <c r="G89" s="29"/>
      <c r="H89" s="29"/>
      <c r="I89" s="29"/>
      <c r="J89" s="29"/>
      <c r="K89" s="29"/>
      <c r="L89" s="29"/>
      <c r="M89" s="29"/>
    </row>
    <row r="90" spans="1:13" x14ac:dyDescent="0.25">
      <c r="A90" s="29"/>
      <c r="B90" s="29"/>
      <c r="C90" s="29"/>
      <c r="D90" s="29"/>
      <c r="E90" s="29"/>
      <c r="F90" s="29"/>
      <c r="G90" s="29"/>
      <c r="H90" s="29"/>
      <c r="I90" s="29"/>
      <c r="J90" s="29"/>
      <c r="K90" s="29"/>
      <c r="L90" s="29"/>
      <c r="M90" s="29"/>
    </row>
    <row r="91" spans="1:13" x14ac:dyDescent="0.25">
      <c r="A91" s="29"/>
      <c r="B91" s="29"/>
      <c r="C91" s="29"/>
      <c r="D91" s="29"/>
      <c r="E91" s="29"/>
      <c r="F91" s="29"/>
      <c r="G91" s="29"/>
      <c r="H91" s="29"/>
      <c r="I91" s="29"/>
      <c r="J91" s="29"/>
      <c r="K91" s="29"/>
      <c r="L91" s="29"/>
      <c r="M91" s="29"/>
    </row>
    <row r="92" spans="1:13" x14ac:dyDescent="0.25">
      <c r="A92" s="29"/>
      <c r="B92" s="29"/>
      <c r="C92" s="29"/>
      <c r="D92" s="29"/>
      <c r="E92" s="29"/>
      <c r="F92" s="29"/>
      <c r="G92" s="29"/>
      <c r="H92" s="29"/>
      <c r="I92" s="29"/>
      <c r="J92" s="29"/>
      <c r="K92" s="29"/>
      <c r="L92" s="29"/>
      <c r="M92" s="29"/>
    </row>
    <row r="93" spans="1:13" x14ac:dyDescent="0.25">
      <c r="A93" s="29"/>
      <c r="B93" s="29"/>
      <c r="C93" s="29"/>
      <c r="D93" s="29"/>
      <c r="E93" s="29"/>
      <c r="F93" s="29"/>
      <c r="G93" s="29"/>
      <c r="H93" s="29"/>
      <c r="I93" s="29"/>
      <c r="J93" s="29"/>
      <c r="K93" s="29"/>
      <c r="L93" s="29"/>
      <c r="M93" s="29"/>
    </row>
    <row r="94" spans="1:13" x14ac:dyDescent="0.25">
      <c r="A94" s="29"/>
      <c r="B94" s="29"/>
      <c r="C94" s="29"/>
      <c r="D94" s="29"/>
      <c r="E94" s="29"/>
      <c r="F94" s="29"/>
      <c r="G94" s="29"/>
      <c r="H94" s="29"/>
      <c r="I94" s="29"/>
      <c r="J94" s="29"/>
      <c r="K94" s="29"/>
      <c r="L94" s="29"/>
      <c r="M94" s="29"/>
    </row>
    <row r="95" spans="1:13" x14ac:dyDescent="0.25">
      <c r="A95" s="29"/>
      <c r="B95" s="29"/>
      <c r="C95" s="29"/>
      <c r="D95" s="29"/>
      <c r="E95" s="29"/>
      <c r="F95" s="29"/>
      <c r="G95" s="29"/>
      <c r="H95" s="29"/>
      <c r="I95" s="29"/>
      <c r="J95" s="29"/>
      <c r="K95" s="29"/>
      <c r="L95" s="29"/>
      <c r="M95" s="29"/>
    </row>
    <row r="96" spans="1:13" x14ac:dyDescent="0.25">
      <c r="A96" s="29"/>
      <c r="B96" s="29"/>
      <c r="C96" s="29"/>
      <c r="D96" s="29"/>
      <c r="E96" s="29"/>
      <c r="F96" s="29"/>
      <c r="G96" s="29"/>
      <c r="H96" s="29"/>
      <c r="I96" s="29"/>
      <c r="J96" s="29"/>
      <c r="K96" s="29"/>
      <c r="L96" s="29"/>
      <c r="M96" s="29"/>
    </row>
    <row r="97" spans="1:13" x14ac:dyDescent="0.25">
      <c r="A97" s="29"/>
      <c r="B97" s="29"/>
      <c r="C97" s="29"/>
      <c r="D97" s="29"/>
      <c r="E97" s="29"/>
      <c r="F97" s="29"/>
      <c r="G97" s="29"/>
      <c r="H97" s="29"/>
      <c r="I97" s="29"/>
      <c r="J97" s="29"/>
      <c r="K97" s="29"/>
      <c r="L97" s="29"/>
      <c r="M97" s="29"/>
    </row>
    <row r="98" spans="1:13" x14ac:dyDescent="0.25">
      <c r="A98" s="29"/>
      <c r="B98" s="29"/>
      <c r="C98" s="29"/>
      <c r="D98" s="29"/>
      <c r="E98" s="29"/>
      <c r="F98" s="29"/>
      <c r="G98" s="29"/>
      <c r="H98" s="29"/>
      <c r="I98" s="29"/>
      <c r="J98" s="29"/>
      <c r="K98" s="29"/>
      <c r="L98" s="29"/>
      <c r="M98" s="29"/>
    </row>
    <row r="99" spans="1:13" x14ac:dyDescent="0.25">
      <c r="A99" s="29"/>
      <c r="B99" s="29"/>
      <c r="C99" s="29"/>
      <c r="D99" s="29"/>
      <c r="E99" s="29"/>
      <c r="F99" s="29"/>
      <c r="G99" s="29"/>
      <c r="H99" s="29"/>
      <c r="I99" s="29"/>
      <c r="J99" s="29"/>
      <c r="K99" s="29"/>
      <c r="L99" s="29"/>
      <c r="M99" s="29"/>
    </row>
    <row r="100" spans="1:13" x14ac:dyDescent="0.25">
      <c r="A100" s="29"/>
      <c r="B100" s="29"/>
      <c r="C100" s="29"/>
      <c r="D100" s="29"/>
      <c r="E100" s="29"/>
      <c r="F100" s="29"/>
      <c r="G100" s="29"/>
      <c r="H100" s="29"/>
      <c r="I100" s="29"/>
      <c r="J100" s="29"/>
      <c r="K100" s="29"/>
      <c r="L100" s="29"/>
      <c r="M100" s="29"/>
    </row>
    <row r="101" spans="1:13" x14ac:dyDescent="0.25">
      <c r="A101" s="29"/>
      <c r="B101" s="29"/>
      <c r="C101" s="29"/>
      <c r="D101" s="29"/>
      <c r="E101" s="29"/>
      <c r="F101" s="29"/>
      <c r="G101" s="29"/>
      <c r="H101" s="29"/>
      <c r="I101" s="29"/>
      <c r="J101" s="29"/>
      <c r="K101" s="29"/>
      <c r="L101" s="29"/>
      <c r="M101" s="29"/>
    </row>
    <row r="102" spans="1:13" x14ac:dyDescent="0.25">
      <c r="A102" s="29"/>
      <c r="B102" s="29"/>
      <c r="C102" s="29"/>
      <c r="D102" s="29"/>
      <c r="E102" s="29"/>
      <c r="F102" s="29"/>
      <c r="G102" s="29"/>
      <c r="H102" s="29"/>
      <c r="I102" s="29"/>
      <c r="J102" s="29"/>
      <c r="K102" s="29"/>
      <c r="L102" s="29"/>
      <c r="M102" s="29"/>
    </row>
    <row r="103" spans="1:13" x14ac:dyDescent="0.25">
      <c r="A103" s="29"/>
      <c r="B103" s="29"/>
      <c r="C103" s="29"/>
      <c r="D103" s="29"/>
      <c r="E103" s="29"/>
      <c r="F103" s="29"/>
      <c r="G103" s="29"/>
      <c r="H103" s="29"/>
      <c r="I103" s="29"/>
      <c r="J103" s="29"/>
      <c r="K103" s="29"/>
      <c r="L103" s="29"/>
      <c r="M103" s="29"/>
    </row>
    <row r="104" spans="1:13" x14ac:dyDescent="0.25">
      <c r="A104" s="29"/>
      <c r="B104" s="29"/>
      <c r="C104" s="29"/>
      <c r="D104" s="29"/>
      <c r="E104" s="29"/>
      <c r="F104" s="29"/>
      <c r="G104" s="29"/>
      <c r="H104" s="29"/>
      <c r="I104" s="29"/>
      <c r="J104" s="29"/>
      <c r="K104" s="29"/>
      <c r="L104" s="29"/>
      <c r="M104" s="29"/>
    </row>
    <row r="105" spans="1:13" x14ac:dyDescent="0.25">
      <c r="A105" s="29"/>
      <c r="B105" s="29"/>
      <c r="C105" s="29"/>
      <c r="D105" s="29"/>
      <c r="E105" s="29"/>
      <c r="F105" s="29"/>
      <c r="G105" s="29"/>
      <c r="H105" s="29"/>
      <c r="I105" s="29"/>
      <c r="J105" s="29"/>
      <c r="K105" s="29"/>
      <c r="L105" s="29"/>
      <c r="M105" s="29"/>
    </row>
    <row r="106" spans="1:13" x14ac:dyDescent="0.25">
      <c r="A106" s="29"/>
      <c r="B106" s="29"/>
      <c r="C106" s="29"/>
      <c r="D106" s="29"/>
      <c r="E106" s="29"/>
      <c r="F106" s="29"/>
      <c r="G106" s="29"/>
      <c r="H106" s="29"/>
      <c r="I106" s="29"/>
      <c r="J106" s="29"/>
      <c r="K106" s="29"/>
      <c r="L106" s="29"/>
      <c r="M106" s="29"/>
    </row>
    <row r="107" spans="1:13" x14ac:dyDescent="0.25">
      <c r="A107" s="29"/>
      <c r="B107" s="29"/>
      <c r="C107" s="29"/>
      <c r="D107" s="29"/>
      <c r="E107" s="29"/>
      <c r="F107" s="29"/>
      <c r="G107" s="29"/>
      <c r="H107" s="29"/>
      <c r="I107" s="29"/>
      <c r="J107" s="29"/>
      <c r="K107" s="29"/>
      <c r="L107" s="29"/>
      <c r="M107" s="29"/>
    </row>
    <row r="108" spans="1:13" x14ac:dyDescent="0.25">
      <c r="A108" s="29"/>
      <c r="B108" s="29"/>
      <c r="C108" s="29"/>
      <c r="D108" s="29"/>
      <c r="E108" s="29"/>
      <c r="F108" s="29"/>
      <c r="G108" s="29"/>
      <c r="H108" s="29"/>
      <c r="I108" s="29"/>
      <c r="J108" s="29"/>
      <c r="K108" s="29"/>
      <c r="L108" s="29"/>
      <c r="M108" s="29"/>
    </row>
    <row r="109" spans="1:13" x14ac:dyDescent="0.25">
      <c r="A109" s="29"/>
      <c r="B109" s="29"/>
      <c r="C109" s="29"/>
      <c r="D109" s="29"/>
      <c r="E109" s="29"/>
      <c r="F109" s="29"/>
      <c r="G109" s="29"/>
      <c r="H109" s="29"/>
      <c r="I109" s="29"/>
      <c r="J109" s="29"/>
      <c r="K109" s="29"/>
      <c r="L109" s="29"/>
      <c r="M109" s="29"/>
    </row>
    <row r="110" spans="1:13" x14ac:dyDescent="0.25">
      <c r="A110" s="29"/>
      <c r="B110" s="29"/>
      <c r="C110" s="29"/>
      <c r="D110" s="29"/>
      <c r="E110" s="29"/>
      <c r="F110" s="29"/>
      <c r="G110" s="29"/>
      <c r="H110" s="29"/>
      <c r="I110" s="29"/>
      <c r="J110" s="29"/>
      <c r="K110" s="29"/>
      <c r="L110" s="29"/>
      <c r="M110" s="29"/>
    </row>
    <row r="111" spans="1:13" x14ac:dyDescent="0.25">
      <c r="A111" s="29"/>
      <c r="B111" s="29"/>
      <c r="C111" s="29"/>
      <c r="D111" s="29"/>
      <c r="E111" s="29"/>
      <c r="F111" s="29"/>
      <c r="G111" s="29"/>
      <c r="H111" s="29"/>
      <c r="I111" s="29"/>
      <c r="J111" s="29"/>
      <c r="K111" s="29"/>
      <c r="L111" s="29"/>
      <c r="M111" s="29"/>
    </row>
    <row r="112" spans="1:13" x14ac:dyDescent="0.25">
      <c r="A112" s="29"/>
      <c r="B112" s="29"/>
      <c r="C112" s="29"/>
      <c r="D112" s="29"/>
      <c r="E112" s="29"/>
      <c r="F112" s="29"/>
      <c r="G112" s="29"/>
      <c r="H112" s="29"/>
      <c r="I112" s="29"/>
      <c r="J112" s="29"/>
      <c r="K112" s="29"/>
      <c r="L112" s="29"/>
      <c r="M112" s="29"/>
    </row>
    <row r="113" spans="1:13" x14ac:dyDescent="0.25">
      <c r="A113" s="29"/>
      <c r="B113" s="29"/>
      <c r="C113" s="29"/>
      <c r="D113" s="29"/>
      <c r="E113" s="29"/>
      <c r="F113" s="29"/>
      <c r="G113" s="29"/>
      <c r="H113" s="29"/>
      <c r="I113" s="29"/>
      <c r="J113" s="29"/>
      <c r="K113" s="29"/>
      <c r="L113" s="29"/>
      <c r="M113" s="29"/>
    </row>
    <row r="114" spans="1:13" x14ac:dyDescent="0.25">
      <c r="A114" s="29"/>
      <c r="B114" s="29"/>
      <c r="C114" s="29"/>
      <c r="D114" s="29"/>
      <c r="E114" s="29"/>
      <c r="F114" s="29"/>
      <c r="G114" s="29"/>
      <c r="H114" s="29"/>
      <c r="I114" s="29"/>
      <c r="J114" s="29"/>
      <c r="K114" s="29"/>
      <c r="L114" s="29"/>
      <c r="M114" s="29"/>
    </row>
    <row r="115" spans="1:13" x14ac:dyDescent="0.25">
      <c r="A115" s="29"/>
      <c r="B115" s="29"/>
      <c r="C115" s="29"/>
      <c r="D115" s="29"/>
      <c r="E115" s="29"/>
      <c r="F115" s="29"/>
      <c r="G115" s="29"/>
      <c r="H115" s="29"/>
      <c r="I115" s="29"/>
      <c r="J115" s="29"/>
      <c r="K115" s="29"/>
      <c r="L115" s="29"/>
      <c r="M115" s="29"/>
    </row>
    <row r="116" spans="1:13" x14ac:dyDescent="0.25">
      <c r="A116" s="29"/>
      <c r="B116" s="29"/>
      <c r="C116" s="29"/>
      <c r="D116" s="29"/>
      <c r="E116" s="29"/>
      <c r="F116" s="29"/>
      <c r="G116" s="29"/>
      <c r="H116" s="29"/>
      <c r="I116" s="29"/>
      <c r="J116" s="29"/>
      <c r="K116" s="29"/>
      <c r="L116" s="29"/>
      <c r="M116" s="29"/>
    </row>
    <row r="117" spans="1:13" x14ac:dyDescent="0.25">
      <c r="A117" s="29"/>
      <c r="B117" s="29"/>
      <c r="C117" s="29"/>
      <c r="D117" s="29"/>
      <c r="E117" s="29"/>
      <c r="F117" s="29"/>
      <c r="G117" s="29"/>
      <c r="H117" s="29"/>
      <c r="I117" s="29"/>
      <c r="J117" s="29"/>
      <c r="K117" s="29"/>
      <c r="L117" s="29"/>
      <c r="M117" s="29"/>
    </row>
    <row r="118" spans="1:13" x14ac:dyDescent="0.25">
      <c r="A118" s="29"/>
      <c r="B118" s="29"/>
      <c r="C118" s="29"/>
      <c r="D118" s="29"/>
      <c r="E118" s="29"/>
      <c r="F118" s="29"/>
      <c r="G118" s="29"/>
      <c r="H118" s="29"/>
      <c r="I118" s="29"/>
      <c r="J118" s="29"/>
      <c r="K118" s="29"/>
      <c r="L118" s="29"/>
      <c r="M118" s="29"/>
    </row>
    <row r="119" spans="1:13" x14ac:dyDescent="0.25">
      <c r="A119" s="29"/>
      <c r="B119" s="29"/>
      <c r="C119" s="29"/>
      <c r="D119" s="29"/>
      <c r="E119" s="29"/>
      <c r="F119" s="29"/>
      <c r="G119" s="29"/>
      <c r="H119" s="29"/>
      <c r="I119" s="29"/>
      <c r="J119" s="29"/>
      <c r="K119" s="29"/>
      <c r="L119" s="29"/>
      <c r="M119" s="29"/>
    </row>
    <row r="120" spans="1:13" x14ac:dyDescent="0.25">
      <c r="A120" s="29"/>
      <c r="B120" s="29"/>
      <c r="C120" s="29"/>
      <c r="D120" s="29"/>
      <c r="E120" s="29"/>
      <c r="F120" s="29"/>
      <c r="G120" s="29"/>
      <c r="H120" s="29"/>
      <c r="I120" s="29"/>
      <c r="J120" s="29"/>
      <c r="K120" s="29"/>
      <c r="L120" s="29"/>
      <c r="M120" s="29"/>
    </row>
    <row r="121" spans="1:13" x14ac:dyDescent="0.25">
      <c r="A121" s="29"/>
      <c r="B121" s="29"/>
      <c r="C121" s="29"/>
      <c r="D121" s="29"/>
      <c r="E121" s="29"/>
      <c r="F121" s="29"/>
      <c r="G121" s="29"/>
      <c r="H121" s="29"/>
      <c r="I121" s="29"/>
      <c r="J121" s="29"/>
      <c r="K121" s="29"/>
      <c r="L121" s="29"/>
      <c r="M121" s="29"/>
    </row>
    <row r="122" spans="1:13" x14ac:dyDescent="0.25">
      <c r="A122" s="29"/>
      <c r="B122" s="29"/>
      <c r="C122" s="29"/>
      <c r="D122" s="29"/>
      <c r="E122" s="29"/>
      <c r="F122" s="29"/>
      <c r="G122" s="29"/>
      <c r="H122" s="29"/>
      <c r="I122" s="29"/>
      <c r="J122" s="29"/>
      <c r="K122" s="29"/>
      <c r="L122" s="29"/>
      <c r="M122" s="29"/>
    </row>
    <row r="123" spans="1:13" x14ac:dyDescent="0.25">
      <c r="A123" s="29"/>
      <c r="B123" s="29"/>
      <c r="C123" s="29"/>
      <c r="D123" s="29"/>
      <c r="E123" s="29"/>
      <c r="F123" s="29"/>
      <c r="G123" s="29"/>
      <c r="H123" s="29"/>
      <c r="I123" s="29"/>
      <c r="J123" s="29"/>
      <c r="K123" s="29"/>
      <c r="L123" s="29"/>
      <c r="M123" s="29"/>
    </row>
    <row r="124" spans="1:13" x14ac:dyDescent="0.25">
      <c r="A124" s="29"/>
      <c r="B124" s="29"/>
      <c r="C124" s="29"/>
      <c r="D124" s="29"/>
      <c r="E124" s="29"/>
      <c r="F124" s="29"/>
      <c r="G124" s="29"/>
      <c r="H124" s="29"/>
      <c r="I124" s="29"/>
      <c r="J124" s="29"/>
      <c r="K124" s="29"/>
      <c r="L124" s="29"/>
      <c r="M124" s="29"/>
    </row>
    <row r="125" spans="1:13" x14ac:dyDescent="0.25">
      <c r="A125" s="29"/>
      <c r="B125" s="29"/>
      <c r="C125" s="29"/>
      <c r="D125" s="29"/>
      <c r="E125" s="29"/>
      <c r="F125" s="29"/>
      <c r="G125" s="29"/>
      <c r="H125" s="29"/>
      <c r="I125" s="29"/>
      <c r="J125" s="29"/>
      <c r="K125" s="29"/>
      <c r="L125" s="29"/>
      <c r="M125" s="29"/>
    </row>
    <row r="126" spans="1:13" x14ac:dyDescent="0.25">
      <c r="A126" s="29"/>
      <c r="B126" s="29"/>
      <c r="C126" s="29"/>
      <c r="D126" s="29"/>
      <c r="E126" s="29"/>
      <c r="F126" s="29"/>
      <c r="G126" s="29"/>
      <c r="H126" s="29"/>
      <c r="I126" s="29"/>
      <c r="J126" s="29"/>
      <c r="K126" s="29"/>
      <c r="L126" s="29"/>
      <c r="M126" s="29"/>
    </row>
    <row r="127" spans="1:13" x14ac:dyDescent="0.25">
      <c r="A127" s="29"/>
      <c r="B127" s="29"/>
      <c r="C127" s="29"/>
      <c r="D127" s="29"/>
      <c r="E127" s="29"/>
      <c r="F127" s="29"/>
      <c r="G127" s="29"/>
      <c r="H127" s="29"/>
      <c r="I127" s="29"/>
      <c r="J127" s="29"/>
      <c r="K127" s="29"/>
      <c r="L127" s="29"/>
      <c r="M127" s="29"/>
    </row>
    <row r="128" spans="1:13" x14ac:dyDescent="0.25">
      <c r="A128" s="29"/>
      <c r="B128" s="29"/>
      <c r="C128" s="29"/>
      <c r="D128" s="29"/>
      <c r="E128" s="29"/>
      <c r="F128" s="29"/>
      <c r="G128" s="29"/>
      <c r="H128" s="29"/>
      <c r="I128" s="29"/>
      <c r="J128" s="29"/>
      <c r="K128" s="29"/>
      <c r="L128" s="29"/>
      <c r="M128" s="29"/>
    </row>
    <row r="129" spans="1:13" x14ac:dyDescent="0.25">
      <c r="A129" s="29"/>
      <c r="B129" s="29"/>
      <c r="C129" s="29"/>
      <c r="D129" s="29"/>
      <c r="E129" s="29"/>
      <c r="F129" s="29"/>
      <c r="G129" s="29"/>
      <c r="H129" s="29"/>
      <c r="I129" s="29"/>
      <c r="J129" s="29"/>
      <c r="K129" s="29"/>
      <c r="L129" s="29"/>
      <c r="M129" s="29"/>
    </row>
    <row r="130" spans="1:13" x14ac:dyDescent="0.25">
      <c r="A130" s="29"/>
      <c r="B130" s="29"/>
      <c r="C130" s="29"/>
      <c r="D130" s="29"/>
      <c r="E130" s="29"/>
      <c r="F130" s="29"/>
      <c r="G130" s="29"/>
      <c r="H130" s="29"/>
      <c r="I130" s="29"/>
      <c r="J130" s="29"/>
      <c r="K130" s="29"/>
      <c r="L130" s="29"/>
      <c r="M130" s="29"/>
    </row>
    <row r="131" spans="1:13" x14ac:dyDescent="0.25">
      <c r="A131" s="29"/>
      <c r="B131" s="29"/>
      <c r="C131" s="29"/>
      <c r="D131" s="29"/>
      <c r="E131" s="29"/>
      <c r="F131" s="29"/>
      <c r="G131" s="29"/>
      <c r="H131" s="29"/>
      <c r="I131" s="29"/>
      <c r="J131" s="29"/>
      <c r="K131" s="29"/>
      <c r="L131" s="29"/>
      <c r="M131" s="29"/>
    </row>
    <row r="132" spans="1:13" x14ac:dyDescent="0.25">
      <c r="A132" s="29"/>
      <c r="B132" s="29"/>
      <c r="C132" s="29"/>
      <c r="D132" s="29"/>
      <c r="E132" s="29"/>
      <c r="F132" s="29"/>
      <c r="G132" s="29"/>
      <c r="H132" s="29"/>
      <c r="I132" s="29"/>
      <c r="J132" s="29"/>
      <c r="K132" s="29"/>
      <c r="L132" s="29"/>
      <c r="M132" s="29"/>
    </row>
    <row r="133" spans="1:13" x14ac:dyDescent="0.25">
      <c r="A133" s="29"/>
      <c r="B133" s="29"/>
      <c r="C133" s="29"/>
      <c r="D133" s="29"/>
      <c r="E133" s="29"/>
      <c r="F133" s="29"/>
      <c r="G133" s="29"/>
      <c r="H133" s="29"/>
      <c r="I133" s="29"/>
      <c r="J133" s="29"/>
      <c r="K133" s="29"/>
      <c r="L133" s="29"/>
      <c r="M133" s="29"/>
    </row>
    <row r="134" spans="1:13" x14ac:dyDescent="0.25">
      <c r="A134" s="29"/>
      <c r="B134" s="29"/>
      <c r="C134" s="29"/>
      <c r="D134" s="29"/>
      <c r="E134" s="29"/>
      <c r="F134" s="29"/>
      <c r="G134" s="29"/>
      <c r="H134" s="29"/>
      <c r="I134" s="29"/>
      <c r="J134" s="29"/>
      <c r="K134" s="29"/>
      <c r="L134" s="29"/>
      <c r="M134" s="29"/>
    </row>
  </sheetData>
  <autoFilter ref="A40:Q54"/>
  <mergeCells count="5">
    <mergeCell ref="A9:H9"/>
    <mergeCell ref="A10:H10"/>
    <mergeCell ref="A59:N60"/>
    <mergeCell ref="B64:G65"/>
    <mergeCell ref="N7:N8"/>
  </mergeCells>
  <dataValidations count="2">
    <dataValidation allowBlank="1" showInputMessage="1" showErrorMessage="1" promptTitle="Date Format" prompt="E.g:  &quot;August 1, 2011&quot;" sqref="N7"/>
    <dataValidation type="list" allowBlank="1" showInputMessage="1" showErrorMessage="1" sqref="B14:M14">
      <formula1>"CGAAP, MIFRS, USGAAP, ASPE"</formula1>
    </dataValidation>
  </dataValidations>
  <pageMargins left="0.74803149606299213" right="0.74803149606299213" top="0" bottom="0.98425196850393704" header="0.51181102362204722" footer="0.51181102362204722"/>
  <pageSetup paperSize="9" scale="52" orientation="landscape" r:id="rId1"/>
  <headerFooter alignWithMargins="0"/>
  <rowBreaks count="1" manualBreakCount="1">
    <brk id="54"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HOLFIN-468033911-416</_dlc_DocId>
    <_dlc_DocIdUrl xmlns="2b8bb3d4-4679-4201-bf4e-ecf5a190cbdc">
      <Url>http://spapp01/sites/FIN/REG/AnnualUpdates/_layouts/DocIdRedir.aspx?ID=HOLFIN-468033911-416</Url>
      <Description>HOLFIN-468033911-416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AEE1305100C6A64BAF1598051405CA60" ma:contentTypeVersion="0" ma:contentTypeDescription="Create a new document." ma:contentTypeScope="" ma:versionID="5019b754b04033b2617f959f3f0fa411">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DF3C5-8AB8-421A-A776-7DC72E005828}"/>
</file>

<file path=customXml/itemProps2.xml><?xml version="1.0" encoding="utf-8"?>
<ds:datastoreItem xmlns:ds="http://schemas.openxmlformats.org/officeDocument/2006/customXml" ds:itemID="{2EDA6E54-843B-4E73-BEA6-A1D1EC901421}"/>
</file>

<file path=customXml/itemProps3.xml><?xml version="1.0" encoding="utf-8"?>
<ds:datastoreItem xmlns:ds="http://schemas.openxmlformats.org/officeDocument/2006/customXml" ds:itemID="{51D2A297-67F3-4E19-A589-B7CC3BD1126F}"/>
</file>

<file path=customXml/itemProps4.xml><?xml version="1.0" encoding="utf-8"?>
<ds:datastoreItem xmlns:ds="http://schemas.openxmlformats.org/officeDocument/2006/customXml" ds:itemID="{B6C8E200-4CC1-4A9E-AA2F-C9EC4D02EEA3}"/>
</file>

<file path=customXml/itemProps5.xml><?xml version="1.0" encoding="utf-8"?>
<ds:datastoreItem xmlns:ds="http://schemas.openxmlformats.org/officeDocument/2006/customXml" ds:itemID="{10113E1D-F95A-4967-9546-98D36B47CD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App.2-JA_OM&amp;A_Summary_Analys</vt:lpstr>
      <vt:lpstr>'App.2-JA_OM&amp;A_Summary_Analys'!Print_Area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meghanf</dc:creator>
  <cp:lastModifiedBy>aprilb</cp:lastModifiedBy>
  <cp:lastPrinted>2015-12-10T19:08:48Z</cp:lastPrinted>
  <dcterms:created xsi:type="dcterms:W3CDTF">2015-05-11T17:32:11Z</dcterms:created>
  <dcterms:modified xsi:type="dcterms:W3CDTF">2018-11-29T03:41:15Z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0x010100AEE1305100C6A64BAF1598051405CA60</vt:lpwstr>
  </property>
  <property fmtid="{D5CDD505-2E9C-101B-9397-08002B2CF9AE}" pid="3" name="TaxKeyword">
    <vt:lpwstr/>
  </property>
  <property fmtid="{D5CDD505-2E9C-101B-9397-08002B2CF9AE}" pid="4" name="_dlc_DocIdItemGuid">
    <vt:lpwstr>33cc0e58-646b-46b6-9fec-dbee8bb0377d</vt:lpwstr>
  </property>
</Properties>
</file>